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2" sheetId="664" r:id="rId4"/>
    <sheet name="7empregoINE2" sheetId="665" r:id="rId5"/>
    <sheet name="8desemprego_INE2" sheetId="666" r:id="rId6"/>
    <sheet name="9lay_off" sheetId="487" r:id="rId7"/>
    <sheet name="10desemprego_IEFP" sheetId="497" r:id="rId8"/>
    <sheet name="11desemprego_IEFP" sheetId="498" r:id="rId9"/>
    <sheet name="12fp_bs" sheetId="656" r:id="rId10"/>
    <sheet name="13empresarial" sheetId="667" r:id="rId11"/>
    <sheet name="14ganhos" sheetId="458" r:id="rId12"/>
    <sheet name="15salários" sheetId="502" r:id="rId13"/>
    <sheet name="16irct" sheetId="491" r:id="rId14"/>
    <sheet name="17acidentes" sheetId="654" r:id="rId15"/>
    <sheet name="18ssocial" sheetId="500" r:id="rId16"/>
    <sheet name="19ssocial" sheetId="649" r:id="rId17"/>
    <sheet name="20destaque" sheetId="638" r:id="rId18"/>
    <sheet name="21destaque " sheetId="619"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'13empresarial'!$A$1:$O$80</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'17acidentes'!$A$1:$N$66</definedName>
    <definedName name="_xlnm.Print_Area" localSheetId="15">'18ssocial'!$A$1:$N$69</definedName>
    <definedName name="_xlnm.Print_Area" localSheetId="16">'19ssocial'!$A$1:$O$72</definedName>
    <definedName name="_xlnm.Print_Area" localSheetId="17">'20destaque'!$A$1:$S$72</definedName>
    <definedName name="_xlnm.Print_Area" localSheetId="18">'21destaque '!$A$1:$J$66</definedName>
    <definedName name="_xlnm.Print_Area" localSheetId="19">'22conceito'!$A$1:$AG$71</definedName>
    <definedName name="_xlnm.Print_Area" localSheetId="20">'23conceito'!$A$1:$AG$73</definedName>
    <definedName name="_xlnm.Print_Area" localSheetId="3">'6populacao2'!$A$1:$P$57</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N42" i="666"/>
  <c r="L42"/>
  <c r="J42"/>
  <c r="H42"/>
  <c r="F42"/>
  <c r="N45" i="665"/>
  <c r="L45"/>
  <c r="J45"/>
  <c r="H45"/>
  <c r="F45"/>
  <c r="F51" i="664"/>
  <c r="N35"/>
  <c r="L35"/>
  <c r="J35"/>
  <c r="H35"/>
  <c r="F35"/>
  <c r="J51" l="1"/>
  <c r="H36"/>
  <c r="L36"/>
  <c r="F37"/>
  <c r="J37"/>
  <c r="N37"/>
  <c r="H38"/>
  <c r="L38"/>
  <c r="F39"/>
  <c r="J39"/>
  <c r="N39"/>
  <c r="H40"/>
  <c r="L40"/>
  <c r="F41"/>
  <c r="J41"/>
  <c r="N41"/>
  <c r="H42"/>
  <c r="L42"/>
  <c r="F43"/>
  <c r="J43"/>
  <c r="N43"/>
  <c r="H44"/>
  <c r="L44"/>
  <c r="F45"/>
  <c r="J45"/>
  <c r="N45"/>
  <c r="H46"/>
  <c r="L46"/>
  <c r="F47"/>
  <c r="J47"/>
  <c r="N47"/>
  <c r="H48"/>
  <c r="L48"/>
  <c r="F49"/>
  <c r="J49"/>
  <c r="N49"/>
  <c r="H50"/>
  <c r="L50"/>
  <c r="N51"/>
  <c r="F36"/>
  <c r="J36"/>
  <c r="N36"/>
  <c r="H37"/>
  <c r="L37"/>
  <c r="F38"/>
  <c r="J38"/>
  <c r="N38"/>
  <c r="H39"/>
  <c r="L39"/>
  <c r="F40"/>
  <c r="J40"/>
  <c r="N40"/>
  <c r="H41"/>
  <c r="L41"/>
  <c r="F42"/>
  <c r="J42"/>
  <c r="N42"/>
  <c r="H43"/>
  <c r="L43"/>
  <c r="F44"/>
  <c r="J44"/>
  <c r="N44"/>
  <c r="H45"/>
  <c r="L45"/>
  <c r="F46"/>
  <c r="J46"/>
  <c r="N46"/>
  <c r="H47"/>
  <c r="L47"/>
  <c r="F48"/>
  <c r="J48"/>
  <c r="N48"/>
  <c r="H49"/>
  <c r="L49"/>
  <c r="F50"/>
  <c r="J50"/>
  <c r="N50"/>
  <c r="H51"/>
  <c r="L51"/>
  <c r="F52"/>
  <c r="H52"/>
  <c r="L52"/>
  <c r="F53"/>
  <c r="J53"/>
  <c r="N53"/>
  <c r="H54"/>
  <c r="L54"/>
  <c r="F55"/>
  <c r="J55"/>
  <c r="N55"/>
  <c r="F46" i="665"/>
  <c r="J46"/>
  <c r="N46"/>
  <c r="H47"/>
  <c r="L47"/>
  <c r="F48"/>
  <c r="J48"/>
  <c r="N48"/>
  <c r="H49"/>
  <c r="L49"/>
  <c r="F50"/>
  <c r="J50"/>
  <c r="N50"/>
  <c r="H51"/>
  <c r="L51"/>
  <c r="F52"/>
  <c r="J52"/>
  <c r="N52"/>
  <c r="H53"/>
  <c r="L53"/>
  <c r="F54"/>
  <c r="J54"/>
  <c r="N54"/>
  <c r="H55"/>
  <c r="L55"/>
  <c r="F56"/>
  <c r="J56"/>
  <c r="N56"/>
  <c r="H57"/>
  <c r="L57"/>
  <c r="F58"/>
  <c r="J58"/>
  <c r="N58"/>
  <c r="H59"/>
  <c r="L59"/>
  <c r="F60"/>
  <c r="J60"/>
  <c r="N60"/>
  <c r="H61"/>
  <c r="L61"/>
  <c r="F62"/>
  <c r="J62"/>
  <c r="N62"/>
  <c r="H63"/>
  <c r="L63"/>
  <c r="F64"/>
  <c r="J64"/>
  <c r="N64"/>
  <c r="H65"/>
  <c r="L65"/>
  <c r="H43" i="666"/>
  <c r="L43"/>
  <c r="F44"/>
  <c r="J44"/>
  <c r="N44"/>
  <c r="H45"/>
  <c r="L45"/>
  <c r="F46"/>
  <c r="J46"/>
  <c r="N46"/>
  <c r="H47"/>
  <c r="L47"/>
  <c r="F48"/>
  <c r="J48"/>
  <c r="N48"/>
  <c r="H49"/>
  <c r="L49"/>
  <c r="F50"/>
  <c r="J50"/>
  <c r="N50"/>
  <c r="H51"/>
  <c r="L51"/>
  <c r="F52"/>
  <c r="J52"/>
  <c r="N52"/>
  <c r="H53"/>
  <c r="L53"/>
  <c r="F54"/>
  <c r="J54"/>
  <c r="N54"/>
  <c r="H55"/>
  <c r="L55"/>
  <c r="J52" i="664"/>
  <c r="N52"/>
  <c r="H53"/>
  <c r="L53"/>
  <c r="F54"/>
  <c r="J54"/>
  <c r="N54"/>
  <c r="H55"/>
  <c r="L55"/>
  <c r="H46" i="665"/>
  <c r="L46"/>
  <c r="F47"/>
  <c r="J47"/>
  <c r="N47"/>
  <c r="H48"/>
  <c r="L48"/>
  <c r="F49"/>
  <c r="J49"/>
  <c r="N49"/>
  <c r="H50"/>
  <c r="L50"/>
  <c r="F51"/>
  <c r="J51"/>
  <c r="N51"/>
  <c r="H52"/>
  <c r="L52"/>
  <c r="F53"/>
  <c r="J53"/>
  <c r="N53"/>
  <c r="H54"/>
  <c r="L54"/>
  <c r="F55"/>
  <c r="J55"/>
  <c r="N55"/>
  <c r="H56"/>
  <c r="L56"/>
  <c r="F57"/>
  <c r="J57"/>
  <c r="N57"/>
  <c r="H58"/>
  <c r="L58"/>
  <c r="F59"/>
  <c r="J59"/>
  <c r="N59"/>
  <c r="H60"/>
  <c r="L60"/>
  <c r="F61"/>
  <c r="J61"/>
  <c r="N61"/>
  <c r="H62"/>
  <c r="L62"/>
  <c r="F63"/>
  <c r="J63"/>
  <c r="N63"/>
  <c r="H64"/>
  <c r="L64"/>
  <c r="F65"/>
  <c r="J65"/>
  <c r="N65"/>
  <c r="F43" i="666"/>
  <c r="J43"/>
  <c r="N43"/>
  <c r="H44"/>
  <c r="L44"/>
  <c r="F45"/>
  <c r="J45"/>
  <c r="N45"/>
  <c r="H46"/>
  <c r="L46"/>
  <c r="F47"/>
  <c r="J47"/>
  <c r="N47"/>
  <c r="H48"/>
  <c r="L48"/>
  <c r="F49"/>
  <c r="J49"/>
  <c r="N49"/>
  <c r="H50"/>
  <c r="L50"/>
  <c r="F51"/>
  <c r="J51"/>
  <c r="N51"/>
  <c r="H52"/>
  <c r="L52"/>
  <c r="F53"/>
  <c r="J53"/>
  <c r="N53"/>
  <c r="H54"/>
  <c r="L54"/>
  <c r="F55"/>
  <c r="J55"/>
  <c r="N55"/>
  <c r="G40" l="1"/>
  <c r="G43" i="665"/>
  <c r="G33" i="664"/>
  <c r="K40" i="666"/>
  <c r="K43" i="665"/>
  <c r="K33" i="664"/>
  <c r="I40" i="666"/>
  <c r="I43" i="665"/>
  <c r="I33" i="664"/>
  <c r="M40" i="666"/>
  <c r="M43" i="665"/>
  <c r="M33" i="664"/>
  <c r="E40" i="666" l="1"/>
  <c r="E43" i="665"/>
  <c r="E33" i="664"/>
  <c r="N28" i="458" l="1"/>
  <c r="M28"/>
  <c r="N29" l="1"/>
  <c r="N27" l="1"/>
  <c r="M29"/>
  <c r="M27"/>
  <c r="K29"/>
  <c r="K28"/>
  <c r="K27"/>
  <c r="J29"/>
  <c r="J28"/>
  <c r="J27"/>
  <c r="I29"/>
  <c r="I28"/>
  <c r="I27"/>
  <c r="H28"/>
  <c r="H29"/>
  <c r="H27" l="1"/>
  <c r="L27"/>
  <c r="L29" l="1"/>
  <c r="L28"/>
  <c r="E65" i="649" l="1"/>
  <c r="G65"/>
  <c r="I65"/>
  <c r="K65"/>
  <c r="M65"/>
  <c r="F65"/>
  <c r="H65"/>
  <c r="J65"/>
  <c r="L65"/>
  <c r="L35" i="7" l="1"/>
  <c r="E16" i="498" l="1"/>
  <c r="G16"/>
  <c r="H16"/>
  <c r="I16"/>
  <c r="J16"/>
  <c r="K16"/>
  <c r="L16"/>
  <c r="M16"/>
  <c r="N16"/>
  <c r="O16"/>
  <c r="P16"/>
  <c r="F16"/>
  <c r="E6" i="497" l="1"/>
  <c r="L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I44" i="500" l="1"/>
  <c r="H44"/>
  <c r="G44"/>
  <c r="F44"/>
  <c r="E44"/>
  <c r="J44" l="1"/>
  <c r="E49" i="497"/>
  <c r="F49"/>
  <c r="G49"/>
  <c r="H49"/>
  <c r="I49"/>
  <c r="J49"/>
  <c r="K49"/>
  <c r="L49"/>
  <c r="M49"/>
  <c r="N49"/>
  <c r="O49"/>
  <c r="P49"/>
  <c r="K31" i="6" l="1"/>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8" i="491" l="1"/>
  <c r="Q71"/>
  <c r="Q69"/>
  <c r="Q67"/>
  <c r="Q70"/>
</calcChain>
</file>

<file path=xl/sharedStrings.xml><?xml version="1.0" encoding="utf-8"?>
<sst xmlns="http://schemas.openxmlformats.org/spreadsheetml/2006/main" count="1587" uniqueCount="703">
  <si>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</si>
  <si>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</si>
  <si>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</si>
  <si>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</si>
  <si>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</si>
  <si>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</si>
  <si>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</si>
  <si>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</si>
  <si>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</si>
  <si>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</si>
  <si>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</si>
  <si>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</si>
  <si>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</si>
  <si>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</si>
  <si>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</si>
  <si>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</si>
  <si>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</si>
  <si>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</si>
  <si>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</si>
  <si>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</si>
  <si>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</si>
  <si>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</si>
  <si>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</si>
  <si>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</si>
  <si>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</si>
  <si>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</si>
  <si>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</si>
  <si>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</si>
  <si>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</si>
  <si>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</si>
  <si>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</si>
  <si>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</si>
  <si>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</si>
  <si>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</si>
  <si>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</si>
  <si>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</si>
  <si>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</si>
  <si>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</si>
  <si>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</si>
  <si>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</si>
  <si>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</si>
  <si>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</si>
  <si>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</si>
  <si>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</si>
  <si>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</si>
  <si>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</si>
  <si>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</si>
  <si>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</si>
  <si>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</si>
  <si>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</si>
  <si>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</si>
  <si>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</si>
  <si>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</si>
  <si>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</si>
  <si>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</si>
  <si>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</si>
  <si>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</si>
  <si>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</si>
  <si>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</si>
  <si>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</si>
  <si>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</si>
  <si>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</si>
  <si>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</si>
  <si>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</si>
  <si>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</si>
  <si>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</si>
  <si>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</si>
  <si>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</si>
  <si>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</si>
  <si>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</si>
  <si>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</si>
  <si>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</si>
  <si>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</si>
  <si>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</si>
  <si>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</si>
  <si>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</si>
  <si>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</si>
  <si>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</si>
  <si>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</si>
  <si>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</si>
  <si>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</si>
  <si>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</si>
  <si>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</si>
  <si>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</si>
  <si>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</si>
  <si>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</si>
  <si>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</si>
  <si>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</si>
  <si>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</si>
  <si>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</si>
  <si>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</si>
  <si>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</si>
  <si>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</si>
  <si>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</si>
  <si>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</si>
  <si>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</si>
  <si>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</si>
  <si>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</si>
  <si>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</si>
  <si>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</si>
  <si>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</si>
  <si>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</si>
  <si>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</si>
  <si>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</si>
  <si>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</si>
  <si>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</si>
  <si>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</si>
  <si>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</si>
  <si>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</si>
  <si>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</si>
  <si>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</si>
  <si>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</si>
  <si>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</si>
  <si>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</si>
  <si>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</si>
  <si>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</si>
  <si>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</si>
  <si>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</si>
  <si>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</si>
  <si>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</si>
  <si>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</si>
  <si>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</si>
  <si>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</si>
  <si>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</si>
  <si>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</si>
  <si>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</si>
  <si>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</si>
  <si>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</si>
  <si>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</si>
  <si>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</si>
  <si>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</si>
  <si>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</si>
  <si>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</si>
  <si>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</si>
  <si>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</si>
  <si>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</si>
  <si>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</si>
  <si>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</si>
  <si>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</si>
  <si>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</si>
  <si>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</si>
  <si>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</si>
  <si>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</si>
  <si>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</si>
  <si>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</si>
  <si>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</si>
  <si>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</si>
  <si>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</si>
  <si>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</si>
  <si>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</si>
  <si>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</si>
  <si>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</si>
  <si>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</si>
  <si>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</si>
  <si>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</si>
  <si>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</si>
  <si>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</si>
  <si>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</si>
  <si>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</si>
  <si>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</si>
  <si>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</si>
  <si>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</si>
  <si>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</si>
  <si>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</si>
  <si>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</si>
  <si>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</si>
  <si>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</si>
  <si>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</si>
  <si>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</si>
  <si>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</si>
  <si>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</si>
  <si>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</si>
  <si>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</si>
  <si>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</si>
  <si>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</si>
  <si>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</si>
  <si>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</si>
  <si>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</si>
  <si>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</si>
  <si>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</si>
  <si>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</si>
  <si>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</si>
  <si>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</si>
  <si>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</si>
  <si>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</si>
  <si>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</si>
  <si>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</si>
  <si>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</si>
  <si>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</si>
  <si>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</si>
  <si>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</si>
  <si>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</si>
  <si>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</si>
  <si>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</si>
  <si>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</si>
  <si>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</si>
  <si>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</si>
  <si>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</si>
  <si>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</si>
  <si>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</si>
  <si>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</si>
  <si>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</si>
  <si>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</si>
  <si>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</si>
  <si>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</si>
  <si>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</si>
  <si>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</si>
  <si>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</si>
  <si>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</si>
  <si>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</si>
  <si>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</si>
  <si>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</si>
  <si>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</si>
  <si>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</si>
  <si>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</si>
  <si>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</si>
  <si>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</si>
  <si>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</si>
  <si>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</si>
  <si>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</si>
  <si>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</si>
  <si>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</si>
  <si>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</si>
  <si>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</si>
  <si>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</si>
  <si>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</si>
  <si>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</si>
  <si>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</si>
  <si>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</si>
  <si>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</si>
  <si>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</si>
  <si>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</si>
  <si>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</si>
  <si>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</si>
  <si>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</si>
  <si>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</si>
  <si>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</si>
  <si>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</si>
  <si>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</si>
  <si>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</si>
  <si>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</si>
  <si>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</si>
  <si>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</si>
  <si>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</si>
  <si>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</si>
  <si>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</si>
  <si>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</si>
  <si>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</si>
  <si>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</si>
  <si>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</si>
  <si>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</si>
  <si>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</si>
  <si>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</si>
  <si>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</si>
  <si>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</si>
  <si>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</si>
  <si>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</si>
  <si>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</si>
  <si>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</si>
  <si>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</si>
  <si>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</si>
  <si>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</si>
  <si>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</si>
  <si>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</si>
  <si>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</si>
  <si>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</si>
  <si>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</si>
  <si>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</si>
  <si>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</si>
  <si>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</si>
  <si>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</si>
  <si>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</si>
  <si>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</si>
  <si>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</si>
  <si>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</si>
  <si>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</si>
  <si>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</si>
  <si>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</si>
  <si>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</si>
  <si>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</si>
  <si>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</si>
  <si>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</si>
  <si>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</si>
  <si>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</si>
  <si>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</si>
  <si>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</si>
  <si>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</si>
  <si>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</si>
  <si>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</si>
  <si>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</si>
  <si>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</si>
  <si>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</si>
  <si>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</si>
  <si>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</si>
  <si>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</si>
  <si>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</si>
  <si>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</si>
  <si>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</si>
  <si>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</si>
  <si>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</si>
  <si>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</si>
  <si>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</si>
  <si>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</si>
  <si>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</si>
  <si>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</si>
  <si>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</si>
  <si>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</si>
  <si>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</si>
  <si>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</si>
  <si>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</si>
  <si>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</si>
  <si>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</si>
  <si>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</si>
  <si>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</si>
  <si>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</si>
  <si>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</si>
  <si>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</si>
  <si>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</si>
  <si>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</si>
  <si>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</si>
  <si>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</si>
  <si>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</si>
  <si>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</si>
  <si>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</si>
  <si>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</si>
  <si>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</si>
  <si>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</si>
  <si>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</si>
  <si>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</si>
  <si>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</si>
  <si>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</si>
  <si>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</si>
  <si>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</si>
  <si>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</si>
  <si>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</si>
  <si>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</si>
  <si>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</si>
  <si>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</si>
  <si>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</si>
  <si>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</si>
  <si>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</si>
  <si>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</si>
  <si>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</si>
  <si>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</si>
  <si>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</si>
  <si>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</si>
  <si>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</si>
  <si>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</si>
  <si>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</si>
  <si>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</si>
  <si>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</si>
  <si>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</si>
  <si>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</si>
  <si>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</si>
  <si>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</si>
  <si>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</si>
  <si>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</si>
  <si>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</si>
  <si>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</si>
  <si>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</si>
  <si>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</si>
  <si>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</si>
  <si>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</si>
  <si>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</si>
  <si>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</si>
  <si>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</si>
  <si>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</si>
  <si>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</si>
  <si>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</si>
  <si>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</si>
  <si>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</si>
  <si>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</si>
  <si>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</si>
  <si>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</si>
  <si>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</si>
  <si>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</si>
  <si>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</si>
  <si>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</si>
  <si>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</si>
  <si>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</si>
  <si>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</si>
  <si>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</si>
  <si>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</si>
  <si>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</si>
  <si>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</si>
  <si>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</si>
  <si>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</si>
  <si>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</si>
  <si>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</si>
  <si>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</si>
  <si>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</si>
  <si>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</si>
  <si>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</si>
  <si>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</si>
  <si>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</si>
  <si>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</si>
  <si>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</si>
  <si>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</si>
  <si>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</si>
  <si>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</si>
  <si>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</si>
  <si>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</si>
  <si>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</si>
  <si>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</si>
  <si>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</si>
  <si>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</si>
  <si>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</si>
  <si>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</si>
  <si>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</si>
  <si>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</si>
  <si>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</si>
  <si>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</si>
  <si>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</si>
  <si>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</si>
  <si>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</si>
  <si>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</si>
  <si>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</si>
  <si>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</si>
  <si>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</si>
  <si>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</si>
  <si>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</si>
  <si>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</si>
  <si>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</si>
  <si>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</si>
  <si>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</si>
  <si>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</si>
  <si>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</si>
  <si>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</si>
  <si>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</si>
  <si>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t>homens</t>
  </si>
  <si>
    <t>mulheres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</si>
  <si>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</si>
  <si>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</si>
  <si>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</si>
  <si>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</si>
  <si>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</si>
  <si>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</si>
  <si>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</si>
  <si>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  Lay-Off</t>
  </si>
  <si>
    <t>entidades empregadoras (estabelecimentos)  e beneficiários com prestações de lay-off</t>
  </si>
  <si>
    <t>lay-off</t>
  </si>
  <si>
    <t>Dec.Lei 144/2014
de 30/09</t>
  </si>
  <si>
    <t>1/10/2014</t>
  </si>
  <si>
    <t>n.d</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</si>
  <si>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</si>
  <si>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Informação em destaque - emprego UE 28</t>
  </si>
  <si>
    <t>4.º trim</t>
  </si>
  <si>
    <t>1.º trim</t>
  </si>
  <si>
    <t>2.º trim</t>
  </si>
  <si>
    <t>3.º trim</t>
  </si>
  <si>
    <t xml:space="preserve">
: valor não disponível.</t>
  </si>
  <si>
    <t>Mais informação em:  http://epp.eurostat.ec.europa.eu/</t>
  </si>
  <si>
    <t>formação profissional nas empresas</t>
  </si>
  <si>
    <t>abril     
2014</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</si>
  <si>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</si>
  <si>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</si>
  <si>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</si>
  <si>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</si>
  <si>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</si>
  <si>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</si>
  <si>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</si>
  <si>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</si>
  <si>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 xml:space="preserve">Regulamentação coletiva e preços     </t>
  </si>
  <si>
    <t>acidentes de trabalho  - indicadores globais</t>
  </si>
  <si>
    <t xml:space="preserve"> acidentes de trabalho</t>
  </si>
  <si>
    <t>dias de trabalho perdidos</t>
  </si>
  <si>
    <t>mortais</t>
  </si>
  <si>
    <t xml:space="preserve">média </t>
  </si>
  <si>
    <t>mediana</t>
  </si>
  <si>
    <t>médio</t>
  </si>
  <si>
    <t>mediano</t>
  </si>
  <si>
    <r>
      <t xml:space="preserve">fonte:  IEFP/MSESS, Informação Mensal e Estatísticas Mensais.           </t>
    </r>
    <r>
      <rPr>
        <sz val="7"/>
        <color indexed="63"/>
        <rFont val="Arial"/>
        <family val="2"/>
      </rPr>
      <t>nota 2: dados de fevereiro e março 2015 por NUTII corrigidos em 12/05/2015.</t>
    </r>
  </si>
  <si>
    <r>
      <t>fonte:  IEFP/MSESS, Informação Mensal e Estatísticas Mensais.</t>
    </r>
    <r>
      <rPr>
        <sz val="7"/>
        <color indexed="63"/>
        <rFont val="Arial"/>
        <family val="2"/>
      </rPr>
      <t xml:space="preserve">  nota2: dados de fevereiro e março 2015, por NUTII e profissões, corrigidos em 12/05.</t>
    </r>
  </si>
  <si>
    <r>
      <t>remuneração mensal base</t>
    </r>
    <r>
      <rPr>
        <sz val="7"/>
        <color theme="3"/>
        <rFont val="Arial"/>
        <family val="2"/>
      </rPr>
      <t xml:space="preserve"> (euros)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</si>
  <si>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</si>
  <si>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t>outubro 
2014</t>
  </si>
  <si>
    <t>fonte: GEE/ME, Segurança e Saúde no Trabalho (Relatório Único - Anexo D)</t>
  </si>
  <si>
    <r>
      <rPr>
        <b/>
        <sz val="7"/>
        <color indexed="63"/>
        <rFont val="Arial"/>
        <family val="2"/>
      </rPr>
      <t>nota:</t>
    </r>
    <r>
      <rPr>
        <sz val="7"/>
        <color indexed="63"/>
        <rFont val="Arial"/>
        <family val="2"/>
      </rPr>
      <t xml:space="preserve"> taxas revistas na sequência de aplicação de nova metodologia.</t>
    </r>
  </si>
  <si>
    <t>taxa de incidência dos acidentes de trabalho  - distrito do estabelecimento</t>
  </si>
  <si>
    <t>U. Org. internacionais e out. inst. ext-territoriais</t>
  </si>
  <si>
    <t>T. Famílias com empregados domésticos</t>
  </si>
  <si>
    <t>R. Ativ. artísticas, esp. ,desportivas  e recreativas</t>
  </si>
  <si>
    <t>Q. Atividades saúde humana e apoio social</t>
  </si>
  <si>
    <t>O. Adm. pública e defesa; segurança social obrig.</t>
  </si>
  <si>
    <t>N. Atividades admintrativas e serviços de apoio</t>
  </si>
  <si>
    <t>M. Ativid. consultoria, cient., técnica e similares</t>
  </si>
  <si>
    <t>J. Atividades de informação e de comunicação</t>
  </si>
  <si>
    <t>G. Comércio grosso e retalho, rep. v. automóveis</t>
  </si>
  <si>
    <t>E. Captação, trat., dist.; saneamento, despoluição</t>
  </si>
  <si>
    <t>D. Eletricidade, gás, vapor, água e ar frio</t>
  </si>
  <si>
    <t>A. Agricultura., prod. animal, caça, flor. e pesca</t>
  </si>
  <si>
    <t>taxa de incidência dos acidentes de trabalho  - actividade económica do estabelecimento</t>
  </si>
  <si>
    <t>acidentes de trabalho com dias de baixa</t>
  </si>
  <si>
    <t xml:space="preserve">  Acidentes de trabalho (Segurança e Saúde: Anexo D do Relatório Único)</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</si>
  <si>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</si>
  <si>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</si>
  <si>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</si>
  <si>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</si>
  <si>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</si>
  <si>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</si>
  <si>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</si>
  <si>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</si>
  <si>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</si>
  <si>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</si>
  <si>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</si>
  <si>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</si>
  <si>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</si>
  <si>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</si>
  <si>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</si>
  <si>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</si>
  <si>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</si>
  <si>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</si>
  <si>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</si>
  <si>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</si>
  <si>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</si>
  <si>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</si>
  <si>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</si>
  <si>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</si>
  <si>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</si>
  <si>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</si>
  <si>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</si>
  <si>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</si>
  <si>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</si>
  <si>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</si>
  <si>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</si>
  <si>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</si>
  <si>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</si>
  <si>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</si>
  <si>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</si>
  <si>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t>fonte: GEE/ME, Relatório Único - Balanço Social 2013</t>
  </si>
  <si>
    <t>(1) nos estabelecimentos</t>
  </si>
  <si>
    <t>base</t>
  </si>
  <si>
    <t>ganho</t>
  </si>
  <si>
    <t>tco</t>
  </si>
  <si>
    <t>(2) dos trabalhadores por conta de outrem a tempo completo, que auferiram remuneração completa no período de referência.</t>
  </si>
  <si>
    <t>(3) o boletim de agosto será divulgada informação dos concelhos da região Centro; a informação dos restantes concelhos será divulgada no boletim de setembro.</t>
  </si>
  <si>
    <r>
      <t xml:space="preserve">trab. por conta de outrem </t>
    </r>
    <r>
      <rPr>
        <sz val="8"/>
        <color theme="3"/>
        <rFont val="Arial"/>
        <family val="2"/>
      </rPr>
      <t>(tco)</t>
    </r>
    <r>
      <rPr>
        <vertAlign val="superscript"/>
        <sz val="7"/>
        <color theme="3"/>
        <rFont val="Arial"/>
        <family val="2"/>
      </rPr>
      <t>(1)</t>
    </r>
  </si>
  <si>
    <r>
      <t>remuneração média mensal base e ganho - concelho do Norte (NUT II)</t>
    </r>
    <r>
      <rPr>
        <b/>
        <vertAlign val="superscript"/>
        <sz val="10"/>
        <rFont val="Arial"/>
        <family val="2"/>
      </rPr>
      <t>(</t>
    </r>
    <r>
      <rPr>
        <b/>
        <vertAlign val="superscript"/>
        <sz val="9"/>
        <rFont val="Arial"/>
        <family val="2"/>
      </rPr>
      <t>2)(3)</t>
    </r>
  </si>
  <si>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</si>
  <si>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</si>
  <si>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</si>
  <si>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</si>
  <si>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</si>
  <si>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</si>
  <si>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</si>
  <si>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</si>
  <si>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</si>
  <si>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</si>
  <si>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</si>
  <si>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</si>
  <si>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</si>
  <si>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</si>
  <si>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</si>
  <si>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r>
      <t xml:space="preserve">emprego na União Europeia - taxa de variação face ao trimestre homólogo </t>
    </r>
    <r>
      <rPr>
        <vertAlign val="superscript"/>
        <sz val="8"/>
        <rFont val="Arial"/>
        <family val="2"/>
      </rPr>
      <t>(1)</t>
    </r>
  </si>
  <si>
    <t>Cova da Beira</t>
  </si>
  <si>
    <t>Pinhal Interior Norte</t>
  </si>
  <si>
    <t>Belmonte</t>
  </si>
  <si>
    <t>Arganil</t>
  </si>
  <si>
    <t>Covilhã</t>
  </si>
  <si>
    <t>Góis</t>
  </si>
  <si>
    <t>Fundão</t>
  </si>
  <si>
    <t>Lousã</t>
  </si>
  <si>
    <t>Oeste</t>
  </si>
  <si>
    <t>Miranda do Corvo</t>
  </si>
  <si>
    <t>Alcobaça</t>
  </si>
  <si>
    <t>Oliveira do Hospital</t>
  </si>
  <si>
    <t>Bombarral</t>
  </si>
  <si>
    <t>Pampilhosa da Serra</t>
  </si>
  <si>
    <t>Caldas da Rainha</t>
  </si>
  <si>
    <t>Penela</t>
  </si>
  <si>
    <t>Nazaré</t>
  </si>
  <si>
    <t>Tábua</t>
  </si>
  <si>
    <t>Óbidos</t>
  </si>
  <si>
    <t>Vila Nova de Poiares</t>
  </si>
  <si>
    <t>Peniche</t>
  </si>
  <si>
    <t>Alvaiázere</t>
  </si>
  <si>
    <t>Alenquer</t>
  </si>
  <si>
    <t>Ansião</t>
  </si>
  <si>
    <t>Arruda dos Vinhos</t>
  </si>
  <si>
    <t>Castanheira de Pera</t>
  </si>
  <si>
    <t>Cadaval</t>
  </si>
  <si>
    <t>Figueiró dos Vinhos</t>
  </si>
  <si>
    <t>Lourinhã</t>
  </si>
  <si>
    <t>Pedrogão Grande</t>
  </si>
  <si>
    <t>Sobral Monte Agraço</t>
  </si>
  <si>
    <t>Dão-Lafões</t>
  </si>
  <si>
    <t>Torres Vedras</t>
  </si>
  <si>
    <t>Aguiar da Beira</t>
  </si>
  <si>
    <t>Médio Tejo</t>
  </si>
  <si>
    <t>Carregal do Sal</t>
  </si>
  <si>
    <t>Abrantes</t>
  </si>
  <si>
    <t>Castro D'Aire</t>
  </si>
  <si>
    <t>Alcanena</t>
  </si>
  <si>
    <t>Mangualde</t>
  </si>
  <si>
    <t>Constância</t>
  </si>
  <si>
    <t>Mortágua</t>
  </si>
  <si>
    <t>Entroncamento</t>
  </si>
  <si>
    <t>Nelas</t>
  </si>
  <si>
    <t>Ferreira do Zêzere</t>
  </si>
  <si>
    <t>Oliveira de Frades</t>
  </si>
  <si>
    <t>Sardoal</t>
  </si>
  <si>
    <t>Penalva do Castelo</t>
  </si>
  <si>
    <t>Tomar</t>
  </si>
  <si>
    <t>Santa Comba Dão</t>
  </si>
  <si>
    <t>Torres Novas</t>
  </si>
  <si>
    <t>S. Pedro do Sul</t>
  </si>
  <si>
    <t>Vila Nova da Barquinha</t>
  </si>
  <si>
    <t>Satão</t>
  </si>
  <si>
    <t>Ourém</t>
  </si>
  <si>
    <t>Tondela</t>
  </si>
  <si>
    <t>Baixo Vouga</t>
  </si>
  <si>
    <t>Vila Nova de Paiva</t>
  </si>
  <si>
    <t>Águeda</t>
  </si>
  <si>
    <t>Albergaria-a-Velha</t>
  </si>
  <si>
    <t>Vouzela</t>
  </si>
  <si>
    <t>Anadia</t>
  </si>
  <si>
    <t>Pinhal Interior Sul</t>
  </si>
  <si>
    <t>Oleiros</t>
  </si>
  <si>
    <t>Estarreja</t>
  </si>
  <si>
    <t>Proenca-a-Nova</t>
  </si>
  <si>
    <t>Ílhavo</t>
  </si>
  <si>
    <t>Sertã</t>
  </si>
  <si>
    <t>Mealhada</t>
  </si>
  <si>
    <t>Vila de Rei</t>
  </si>
  <si>
    <t>Murtosa</t>
  </si>
  <si>
    <t>Mação</t>
  </si>
  <si>
    <t>Oliveira do Bairro</t>
  </si>
  <si>
    <t>Serra da Estrela</t>
  </si>
  <si>
    <t>Ovar</t>
  </si>
  <si>
    <t>Fornos de Algodres</t>
  </si>
  <si>
    <t>Sever do Vouga</t>
  </si>
  <si>
    <t>Gouveia</t>
  </si>
  <si>
    <t>Vagos</t>
  </si>
  <si>
    <t>Seia</t>
  </si>
  <si>
    <t>Baixo Mondego</t>
  </si>
  <si>
    <t>Beira Interior Norte</t>
  </si>
  <si>
    <t>Cantanhede</t>
  </si>
  <si>
    <t>Almeida</t>
  </si>
  <si>
    <t>Celorico da Beira</t>
  </si>
  <si>
    <t>Condeixa-a-Nova</t>
  </si>
  <si>
    <t>Figueira de Castelo Rodrigo</t>
  </si>
  <si>
    <t>Figueira da Foz</t>
  </si>
  <si>
    <t>Mira</t>
  </si>
  <si>
    <t>Manteigas</t>
  </si>
  <si>
    <t>Montemor-o-Velho</t>
  </si>
  <si>
    <t>Meda</t>
  </si>
  <si>
    <t>Penacova</t>
  </si>
  <si>
    <t>Pinhel</t>
  </si>
  <si>
    <t>Soure</t>
  </si>
  <si>
    <t>Sabugal</t>
  </si>
  <si>
    <t>Pinhal Litoral</t>
  </si>
  <si>
    <t>Trancoso</t>
  </si>
  <si>
    <t>Batalha</t>
  </si>
  <si>
    <t>Beira Interior Sul</t>
  </si>
  <si>
    <t>Marinha Grande</t>
  </si>
  <si>
    <t>Idanha-a-Nova</t>
  </si>
  <si>
    <t>Pombal</t>
  </si>
  <si>
    <t>Penamacor</t>
  </si>
  <si>
    <t>Porto de Mós</t>
  </si>
  <si>
    <t>Vila Velha de Rodão</t>
  </si>
  <si>
    <t>fonte:  Eurostat, Database. Informação extraida em 25/08/2015.</t>
  </si>
  <si>
    <t>emprego UE 28</t>
  </si>
  <si>
    <t>2014</t>
  </si>
  <si>
    <t>2015</t>
  </si>
  <si>
    <t>52-Vendedores</t>
  </si>
  <si>
    <t>93-Trab.n/qual. i.ext.,const.,i.transf. e transp.</t>
  </si>
  <si>
    <t>23-Professores</t>
  </si>
  <si>
    <t>71-Trab.qualif.constr. e sim., exc.electric.</t>
  </si>
  <si>
    <t>91-Trabalhadores de limpeza</t>
  </si>
  <si>
    <t>51-Trab. serviços pessoais</t>
  </si>
  <si>
    <t>81-Operad. instalações fixas e máquinas</t>
  </si>
  <si>
    <t>75-Trab.tr.alim., mad., vest. e out. ind. e artes.</t>
  </si>
  <si>
    <t xml:space="preserve">41-Emp. escrit., secret.e oper. proc. dados </t>
  </si>
  <si>
    <t>Transportes aéreos de passageiros</t>
  </si>
  <si>
    <t>Férias organizadas</t>
  </si>
  <si>
    <t>Equipamento telefónico e de telecópia</t>
  </si>
  <si>
    <t>Serviços de alojamento</t>
  </si>
  <si>
    <t>Mobiliário e acessórios</t>
  </si>
  <si>
    <t>Artigos de vestuário</t>
  </si>
  <si>
    <t>Outros artigos e acessórios de vestuário</t>
  </si>
  <si>
    <t>Calçado</t>
  </si>
  <si>
    <t>Artigos de joalharia e relógios</t>
  </si>
  <si>
    <t>Grandes ferramentas e equipamento para casa e jardim</t>
  </si>
  <si>
    <t xml:space="preserve">         … em junho </t>
  </si>
  <si>
    <t>notas: (a) dados sujeitos a atualizações; situação da base de dados em 1/julho/2015</t>
  </si>
  <si>
    <t xml:space="preserve">notas: dados sujeitos a atualizações; </t>
  </si>
  <si>
    <t>notas: dados sujeitos a atualizações; situação da base de dados 1/julho/2015</t>
  </si>
  <si>
    <t>notas: dados sujeitos a atualizações; situação da base de dados em 1/julho/2015</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</si>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</sst>
</file>

<file path=xl/styles.xml><?xml version="1.0" encoding="utf-8"?>
<styleSheet xmlns="http://schemas.openxmlformats.org/spreadsheetml/2006/main">
  <numFmts count="17">
    <numFmt numFmtId="44" formatCode="_-* #,##0.00\ &quot;€&quot;_-;\-* #,##0.00\ &quot;€&quot;_-;_-* &quot;-&quot;??\ &quot;€&quot;_-;_-@_-"/>
    <numFmt numFmtId="43" formatCode="_-* #,##0.00\ _€_-;\-* #,##0.00\ _€_-;_-* &quot;-&quot;??\ _€_-;_-@_-"/>
    <numFmt numFmtId="164" formatCode="#\ ##0"/>
    <numFmt numFmtId="165" formatCode="0.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0_);&quot;(&quot;#,##0.00&quot;)&quot;;&quot;-&quot;_)"/>
    <numFmt numFmtId="178" formatCode="#,##0;#,##0;\-"/>
    <numFmt numFmtId="179" formatCode="#,##0.0;#,##0.0;\-"/>
  </numFmts>
  <fonts count="132">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b/>
      <sz val="8"/>
      <color theme="6"/>
      <name val="Arial"/>
      <family val="2"/>
    </font>
    <font>
      <sz val="8"/>
      <color indexed="10"/>
      <name val="Arial"/>
      <family val="2"/>
    </font>
    <font>
      <sz val="10"/>
      <color indexed="8"/>
      <name val="Arial"/>
      <family val="2"/>
    </font>
    <font>
      <sz val="6"/>
      <name val="Arial"/>
      <family val="2"/>
    </font>
    <font>
      <b/>
      <sz val="8"/>
      <color theme="9" tint="-0.499984740745262"/>
      <name val="Arial"/>
      <family val="2"/>
    </font>
    <font>
      <vertAlign val="superscript"/>
      <sz val="7"/>
      <color theme="3"/>
      <name val="Arial"/>
      <family val="2"/>
    </font>
    <font>
      <b/>
      <sz val="8"/>
      <color theme="7"/>
      <name val="Arial"/>
      <family val="2"/>
    </font>
    <font>
      <b/>
      <vertAlign val="superscript"/>
      <sz val="9"/>
      <name val="Arial"/>
      <family val="2"/>
    </font>
    <font>
      <b/>
      <sz val="10"/>
      <color theme="7"/>
      <name val="Arial"/>
      <family val="2"/>
    </font>
    <font>
      <sz val="6"/>
      <color indexed="63"/>
      <name val="Small Fonts"/>
      <family val="2"/>
    </font>
    <font>
      <b/>
      <sz val="10"/>
      <color indexed="12"/>
      <name val="Arial"/>
      <family val="2"/>
    </font>
    <font>
      <vertAlign val="superscript"/>
      <sz val="8"/>
      <color theme="1"/>
      <name val="Arial"/>
      <family val="2"/>
    </font>
    <font>
      <b/>
      <sz val="8"/>
      <color theme="5" tint="-0.249977111117893"/>
      <name val="Arial"/>
      <family val="2"/>
    </font>
    <font>
      <b/>
      <sz val="7"/>
      <color rgb="FF00518E"/>
      <name val="Arial"/>
      <family val="2"/>
    </font>
    <font>
      <sz val="6"/>
      <color theme="1"/>
      <name val="Arial"/>
      <family val="2"/>
    </font>
    <font>
      <sz val="7"/>
      <color rgb="FF00518E"/>
      <name val="Arial"/>
      <family val="2"/>
    </font>
    <font>
      <b/>
      <sz val="8"/>
      <color theme="1"/>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7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dashed">
        <color theme="0" tint="-0.24994659260841701"/>
      </left>
      <right/>
      <top/>
      <bottom style="thin">
        <color indexed="22"/>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dotted">
        <color indexed="22"/>
      </right>
      <top style="thin">
        <color indexed="22"/>
      </top>
      <bottom style="thin">
        <color indexed="22"/>
      </bottom>
      <diagonal/>
    </border>
    <border>
      <left style="dotted">
        <color theme="7"/>
      </left>
      <right/>
      <top style="thin">
        <color theme="7"/>
      </top>
      <bottom/>
      <diagonal/>
    </border>
    <border>
      <left style="dotted">
        <color theme="7"/>
      </left>
      <right/>
      <top/>
      <bottom/>
      <diagonal/>
    </border>
  </borders>
  <cellStyleXfs count="222">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6"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5" fillId="0" borderId="55" applyNumberFormat="0" applyBorder="0" applyProtection="0">
      <alignment horizontal="center"/>
    </xf>
    <xf numFmtId="0" fontId="106" fillId="0" borderId="0" applyFill="0" applyBorder="0" applyProtection="0"/>
    <xf numFmtId="0" fontId="105" fillId="42" borderId="56" applyNumberFormat="0" applyBorder="0" applyProtection="0">
      <alignment horizontal="center"/>
    </xf>
    <xf numFmtId="0" fontId="107" fillId="0" borderId="0" applyNumberFormat="0" applyFill="0" applyProtection="0"/>
    <xf numFmtId="0" fontId="105"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cellStyleXfs>
  <cellXfs count="1657">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19"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167" fontId="72" fillId="24" borderId="0" xfId="40" applyNumberFormat="1" applyFont="1" applyFill="1" applyBorder="1" applyAlignment="1">
      <alignment horizontal="right" wrapText="1" inden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2"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3"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7" fillId="35" borderId="0" xfId="68" applyFont="1" applyFill="1" applyBorder="1" applyAlignment="1" applyProtection="1"/>
    <xf numFmtId="0" fontId="98"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100" fillId="27" borderId="0" xfId="61" applyFont="1" applyFill="1" applyBorder="1" applyAlignment="1">
      <alignment horizontal="left" indent="1"/>
    </xf>
    <xf numFmtId="0" fontId="58" fillId="26" borderId="0" xfId="51" applyFont="1" applyFill="1" applyBorder="1"/>
    <xf numFmtId="0" fontId="101" fillId="26" borderId="0" xfId="51" applyFont="1" applyFill="1" applyBorder="1"/>
    <xf numFmtId="0" fontId="11" fillId="26" borderId="0" xfId="51" applyFont="1" applyFill="1" applyBorder="1"/>
    <xf numFmtId="0" fontId="98"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4"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165"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6"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Alignment="1">
      <alignmen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72"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31" fillId="24" borderId="0" xfId="40" applyFont="1" applyFill="1" applyBorder="1" applyAlignment="1">
      <alignment horizontal="left" vertical="top" wrapText="1"/>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8" fillId="0" borderId="0" xfId="70" applyFont="1" applyBorder="1" applyAlignment="1">
      <alignment vertical="center"/>
    </xf>
    <xf numFmtId="0" fontId="108" fillId="0" borderId="0" xfId="70" applyFont="1" applyBorder="1"/>
    <xf numFmtId="0" fontId="109" fillId="0" borderId="0" xfId="70" applyFont="1" applyBorder="1" applyAlignment="1">
      <alignment wrapText="1"/>
    </xf>
    <xf numFmtId="0" fontId="108" fillId="0" borderId="0" xfId="70" applyFont="1"/>
    <xf numFmtId="167" fontId="108" fillId="0" borderId="0" xfId="70" applyNumberFormat="1" applyFont="1" applyBorder="1" applyAlignment="1">
      <alignment vertical="center"/>
    </xf>
    <xf numFmtId="165" fontId="108"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8"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10" fillId="46" borderId="0" xfId="70" applyFont="1" applyFill="1" applyBorder="1"/>
    <xf numFmtId="0" fontId="110"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8"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165" fontId="73" fillId="0" borderId="0" xfId="70" applyNumberFormat="1" applyFont="1"/>
    <xf numFmtId="3" fontId="11" fillId="26" borderId="0" xfId="70" applyNumberFormat="1" applyFont="1" applyFill="1" applyBorder="1" applyAlignment="1">
      <alignment horizontal="righ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72"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4"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24" borderId="0" xfId="40" applyFont="1" applyFill="1" applyBorder="1"/>
    <xf numFmtId="0" fontId="14" fillId="36" borderId="0" xfId="62" applyFont="1" applyFill="1" applyAlignment="1">
      <alignment vertical="center" wrapText="1"/>
    </xf>
    <xf numFmtId="0" fontId="93"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 fontId="103" fillId="26" borderId="0" xfId="70" applyNumberFormat="1" applyFont="1" applyFill="1" applyBorder="1" applyAlignment="1">
      <alignment horizontal="right"/>
    </xf>
    <xf numFmtId="0" fontId="18" fillId="27" borderId="0" xfId="40" applyFont="1" applyFill="1" applyBorder="1" applyAlignment="1"/>
    <xf numFmtId="0" fontId="13" fillId="26" borderId="12" xfId="70" applyFont="1" applyFill="1" applyBorder="1" applyAlignment="1">
      <alignment horizontal="center"/>
    </xf>
    <xf numFmtId="165" fontId="58" fillId="0" borderId="0" xfId="70" applyNumberFormat="1" applyFont="1" applyFill="1"/>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174" fontId="54" fillId="26" borderId="0" xfId="62" applyNumberFormat="1" applyFont="1" applyFill="1" applyBorder="1" applyAlignment="1">
      <alignment horizontal="right" vertical="center" wrapText="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174" fontId="18" fillId="36" borderId="0" xfId="62" applyNumberFormat="1" applyFont="1" applyFill="1" applyAlignment="1">
      <alignment horizontal="right" vertical="center" wrapText="1"/>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3" fillId="26" borderId="68" xfId="70" applyFont="1" applyFill="1" applyBorder="1" applyAlignment="1">
      <alignment horizontal="center"/>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31" fillId="25" borderId="0" xfId="63" applyFont="1" applyFill="1" applyBorder="1" applyAlignment="1"/>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4" fillId="26" borderId="18" xfId="52" applyFill="1" applyBorder="1"/>
    <xf numFmtId="0" fontId="13" fillId="25" borderId="18" xfId="52" applyFont="1" applyFill="1" applyBorder="1" applyAlignment="1">
      <alignment horizontal="left"/>
    </xf>
    <xf numFmtId="0" fontId="99" fillId="25" borderId="18" xfId="52" applyFont="1" applyFill="1" applyBorder="1" applyAlignment="1">
      <alignment horizontal="left"/>
    </xf>
    <xf numFmtId="0" fontId="0" fillId="25" borderId="18" xfId="51" applyFont="1" applyFill="1" applyBorder="1"/>
    <xf numFmtId="0" fontId="13" fillId="25" borderId="18" xfId="51" applyFont="1" applyFill="1" applyBorder="1" applyAlignment="1">
      <alignment horizontal="right"/>
    </xf>
    <xf numFmtId="0" fontId="4" fillId="26" borderId="22" xfId="52" applyFill="1" applyBorder="1"/>
    <xf numFmtId="0" fontId="13" fillId="25" borderId="22" xfId="52" applyFont="1" applyFill="1" applyBorder="1" applyAlignment="1">
      <alignment horizontal="left"/>
    </xf>
    <xf numFmtId="0" fontId="99" fillId="25" borderId="22" xfId="52" applyFont="1" applyFill="1" applyBorder="1" applyAlignment="1">
      <alignment horizontal="left"/>
    </xf>
    <xf numFmtId="0" fontId="13" fillId="25" borderId="22" xfId="51" applyFont="1" applyFill="1" applyBorder="1" applyAlignment="1">
      <alignment horizontal="right"/>
    </xf>
    <xf numFmtId="49" fontId="13" fillId="25" borderId="70" xfId="51" applyNumberFormat="1" applyFont="1" applyFill="1" applyBorder="1" applyAlignment="1">
      <alignment horizontal="center" vertical="center" wrapText="1"/>
    </xf>
    <xf numFmtId="0" fontId="119" fillId="24" borderId="0" xfId="61" applyFont="1" applyFill="1" applyBorder="1" applyAlignment="1">
      <alignment horizontal="left"/>
    </xf>
    <xf numFmtId="167" fontId="119" fillId="26" borderId="0" xfId="70" applyNumberFormat="1" applyFont="1" applyFill="1" applyBorder="1" applyAlignment="1">
      <alignment horizontal="right" indent="3"/>
    </xf>
    <xf numFmtId="1" fontId="14" fillId="25" borderId="0" xfId="51" applyNumberFormat="1" applyFont="1" applyFill="1" applyBorder="1" applyAlignment="1">
      <alignment horizontal="center"/>
    </xf>
    <xf numFmtId="0" fontId="96" fillId="24" borderId="0" xfId="68" applyFill="1" applyBorder="1" applyAlignment="1" applyProtection="1">
      <alignment wrapText="1"/>
    </xf>
    <xf numFmtId="0" fontId="18" fillId="24" borderId="0" xfId="61" applyFont="1" applyFill="1" applyBorder="1" applyAlignment="1">
      <alignment wrapText="1"/>
    </xf>
    <xf numFmtId="49" fontId="80" fillId="36" borderId="0" xfId="62" applyNumberFormat="1" applyFont="1" applyFill="1" applyBorder="1" applyAlignment="1">
      <alignment horizontal="left" vertical="center"/>
    </xf>
    <xf numFmtId="49" fontId="52" fillId="24" borderId="0" xfId="40" applyNumberFormat="1" applyFont="1" applyFill="1" applyBorder="1" applyAlignment="1">
      <alignment horizontal="left" readingOrder="1"/>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72" fillId="24" borderId="0" xfId="66" applyFont="1" applyFill="1" applyBorder="1" applyAlignment="1">
      <alignment horizontal="left" vertical="top"/>
    </xf>
    <xf numFmtId="0" fontId="72" fillId="27" borderId="0" xfId="40" applyFont="1" applyFill="1" applyBorder="1"/>
    <xf numFmtId="0" fontId="73" fillId="0" borderId="0" xfId="63" applyFont="1" applyAlignment="1"/>
    <xf numFmtId="0" fontId="73" fillId="0" borderId="0" xfId="63" applyFont="1"/>
    <xf numFmtId="0" fontId="81" fillId="25" borderId="19" xfId="63" applyFont="1" applyFill="1" applyBorder="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1" fontId="14" fillId="26" borderId="0" xfId="63" applyNumberFormat="1" applyFont="1" applyFill="1" applyBorder="1" applyAlignment="1">
      <alignment horizontal="center" vertical="center" wrapText="1"/>
    </xf>
    <xf numFmtId="0" fontId="44" fillId="27" borderId="0" xfId="66" applyFont="1" applyFill="1" applyBorder="1" applyAlignment="1">
      <alignment horizontal="left"/>
    </xf>
    <xf numFmtId="0" fontId="42" fillId="26" borderId="0" xfId="70" applyFont="1" applyFill="1" applyBorder="1" applyAlignment="1"/>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3" fontId="83" fillId="25" borderId="0" xfId="63" applyNumberFormat="1" applyFont="1" applyFill="1" applyBorder="1" applyAlignment="1"/>
    <xf numFmtId="1" fontId="13" fillId="26" borderId="12" xfId="63" applyNumberFormat="1" applyFont="1" applyFill="1" applyBorder="1" applyAlignment="1">
      <alignment horizontal="center" vertical="center"/>
    </xf>
    <xf numFmtId="0" fontId="7" fillId="0" borderId="0" xfId="62" applyFont="1"/>
    <xf numFmtId="0" fontId="72"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5" fillId="0" borderId="0" xfId="70" applyFont="1" applyAlignment="1"/>
    <xf numFmtId="164" fontId="58" fillId="0" borderId="0" xfId="70" applyNumberFormat="1" applyFont="1" applyFill="1"/>
    <xf numFmtId="0" fontId="4" fillId="25" borderId="0" xfId="72" applyFill="1" applyBorder="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25" borderId="19" xfId="72" applyFont="1" applyFill="1" applyBorder="1"/>
    <xf numFmtId="0" fontId="7" fillId="25" borderId="0" xfId="72" applyFont="1" applyFill="1" applyBorder="1"/>
    <xf numFmtId="0" fontId="49" fillId="25" borderId="0" xfId="62" applyFont="1" applyFill="1" applyAlignment="1">
      <alignment vertical="center"/>
    </xf>
    <xf numFmtId="0" fontId="49" fillId="25" borderId="0" xfId="62" applyFont="1" applyFill="1" applyBorder="1" applyAlignment="1">
      <alignment vertical="center"/>
    </xf>
    <xf numFmtId="0" fontId="7" fillId="25" borderId="19" xfId="72" applyFont="1" applyFill="1" applyBorder="1" applyAlignment="1">
      <alignment vertical="center"/>
    </xf>
    <xf numFmtId="0" fontId="49" fillId="0" borderId="0" xfId="62" applyFont="1" applyAlignment="1">
      <alignment vertical="center"/>
    </xf>
    <xf numFmtId="3" fontId="7" fillId="25" borderId="0" xfId="72" applyNumberFormat="1" applyFont="1" applyFill="1" applyBorder="1"/>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5" fillId="0" borderId="0" xfId="219" applyFont="1"/>
    <xf numFmtId="0" fontId="4" fillId="0" borderId="0" xfId="219" applyFont="1"/>
    <xf numFmtId="0" fontId="72" fillId="27" borderId="0" xfId="40" applyFont="1" applyFill="1" applyBorder="1" applyAlignment="1">
      <alignment vertical="center"/>
    </xf>
    <xf numFmtId="0" fontId="5" fillId="26" borderId="0" xfId="63" applyFont="1" applyFill="1" applyAlignme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13" fillId="25" borderId="59" xfId="0" applyFont="1" applyFill="1" applyBorder="1" applyAlignment="1">
      <alignment horizontal="center"/>
    </xf>
    <xf numFmtId="0" fontId="85" fillId="25" borderId="0" xfId="71" applyFont="1" applyFill="1" applyBorder="1" applyAlignment="1">
      <alignment horizontal="left" vertical="center"/>
    </xf>
    <xf numFmtId="3" fontId="75" fillId="24" borderId="0" xfId="40" applyNumberFormat="1" applyFont="1" applyFill="1" applyBorder="1" applyAlignment="1">
      <alignment horizontal="left" vertical="center" wrapText="1" indent="1"/>
    </xf>
    <xf numFmtId="0" fontId="18" fillId="25" borderId="0" xfId="62" applyFont="1" applyFill="1" applyBorder="1" applyAlignment="1">
      <alignment wrapText="1"/>
    </xf>
    <xf numFmtId="0" fontId="31" fillId="25" borderId="0" xfId="62" applyFont="1" applyFill="1" applyBorder="1"/>
    <xf numFmtId="0" fontId="13" fillId="26" borderId="52" xfId="70" applyFont="1" applyFill="1" applyBorder="1" applyAlignment="1">
      <alignment horizontal="center"/>
    </xf>
    <xf numFmtId="0" fontId="13" fillId="25" borderId="18" xfId="70" applyFont="1" applyFill="1" applyBorder="1" applyAlignment="1">
      <alignment horizontal="right"/>
    </xf>
    <xf numFmtId="0" fontId="81" fillId="26" borderId="0" xfId="70" applyFont="1" applyFill="1" applyBorder="1" applyAlignment="1">
      <alignment horizontal="left"/>
    </xf>
    <xf numFmtId="3" fontId="81" fillId="26" borderId="0" xfId="70" applyNumberFormat="1" applyFont="1" applyFill="1" applyBorder="1" applyAlignment="1">
      <alignment horizontal="left"/>
    </xf>
    <xf numFmtId="0" fontId="13" fillId="25" borderId="0" xfId="0" applyFont="1" applyFill="1" applyBorder="1" applyAlignment="1">
      <alignment horizontal="center"/>
    </xf>
    <xf numFmtId="165" fontId="72" fillId="25" borderId="10" xfId="0" applyNumberFormat="1" applyFont="1" applyFill="1" applyBorder="1" applyAlignment="1">
      <alignment horizontal="center" vertical="center"/>
    </xf>
    <xf numFmtId="0" fontId="4" fillId="25" borderId="0" xfId="70" applyFill="1" applyBorder="1" applyProtection="1"/>
    <xf numFmtId="0" fontId="4" fillId="0" borderId="0" xfId="70" applyProtection="1">
      <protection locked="0"/>
    </xf>
    <xf numFmtId="0" fontId="4" fillId="25" borderId="0" xfId="70" applyFill="1" applyProtection="1"/>
    <xf numFmtId="0" fontId="4" fillId="25" borderId="22" xfId="70" applyFill="1" applyBorder="1" applyProtection="1"/>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77"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65" fillId="25" borderId="0" xfId="70" applyFont="1" applyFill="1" applyBorder="1" applyProtection="1"/>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0" fontId="43" fillId="25" borderId="0" xfId="70" applyFont="1" applyFill="1" applyProtection="1"/>
    <xf numFmtId="0" fontId="43"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13" fillId="25" borderId="12" xfId="62" applyFont="1" applyFill="1" applyBorder="1" applyAlignment="1">
      <alignment horizontal="center"/>
    </xf>
    <xf numFmtId="3" fontId="83" fillId="27" borderId="0" xfId="40" applyNumberFormat="1" applyFont="1" applyFill="1" applyBorder="1" applyAlignment="1">
      <alignment horizontal="right" wrapText="1"/>
    </xf>
    <xf numFmtId="0" fontId="72" fillId="24" borderId="0" xfId="66" applyFont="1" applyFill="1" applyBorder="1" applyAlignment="1">
      <alignment horizontal="left" indent="1"/>
    </xf>
    <xf numFmtId="0" fontId="20" fillId="25" borderId="0" xfId="63" applyFont="1" applyFill="1" applyBorder="1" applyAlignment="1">
      <alignment horizontal="center" wrapText="1"/>
    </xf>
    <xf numFmtId="0" fontId="20" fillId="0" borderId="0" xfId="63" applyFont="1" applyBorder="1" applyAlignment="1">
      <alignment horizontal="center" wrapText="1"/>
    </xf>
    <xf numFmtId="0" fontId="55" fillId="26" borderId="0" xfId="62" applyFont="1" applyFill="1" applyBorder="1"/>
    <xf numFmtId="0" fontId="13" fillId="26" borderId="51" xfId="70" applyFont="1" applyFill="1" applyBorder="1" applyAlignment="1"/>
    <xf numFmtId="0" fontId="11" fillId="25" borderId="22" xfId="62" applyFont="1" applyFill="1" applyBorder="1" applyAlignment="1">
      <alignment horizontal="left"/>
    </xf>
    <xf numFmtId="0" fontId="11" fillId="0" borderId="0" xfId="62" applyFont="1" applyAlignment="1"/>
    <xf numFmtId="0" fontId="11" fillId="25" borderId="0" xfId="72" applyFont="1" applyFill="1" applyBorder="1" applyAlignment="1"/>
    <xf numFmtId="0" fontId="11" fillId="25" borderId="19" xfId="72" applyFont="1" applyFill="1" applyBorder="1" applyAlignment="1"/>
    <xf numFmtId="0" fontId="11" fillId="0" borderId="0" xfId="62" applyFont="1" applyBorder="1" applyAlignment="1"/>
    <xf numFmtId="0" fontId="11" fillId="25" borderId="0" xfId="62" applyFont="1" applyFill="1" applyAlignment="1"/>
    <xf numFmtId="177" fontId="75" fillId="26" borderId="0" xfId="71" applyNumberFormat="1" applyFont="1" applyFill="1" applyBorder="1" applyAlignment="1">
      <alignment horizontal="right" vertical="center"/>
    </xf>
    <xf numFmtId="0" fontId="13" fillId="27" borderId="0" xfId="220" applyFont="1" applyFill="1" applyBorder="1" applyAlignment="1">
      <alignment horizontal="left"/>
    </xf>
    <xf numFmtId="0" fontId="13" fillId="27" borderId="0" xfId="220" applyFont="1" applyFill="1" applyBorder="1" applyAlignment="1">
      <alignment horizontal="left" indent="1"/>
    </xf>
    <xf numFmtId="177" fontId="72" fillId="26" borderId="0" xfId="71" applyNumberFormat="1" applyFont="1" applyFill="1" applyBorder="1" applyAlignment="1">
      <alignment horizontal="right" vertical="center"/>
    </xf>
    <xf numFmtId="0" fontId="14" fillId="25" borderId="12" xfId="62" applyFont="1" applyFill="1" applyBorder="1" applyAlignment="1">
      <alignment horizontal="center" vertical="center" wrapText="1"/>
    </xf>
    <xf numFmtId="0" fontId="121" fillId="25" borderId="0" xfId="62" applyFont="1" applyFill="1" applyBorder="1" applyAlignment="1">
      <alignment horizontal="center" vertical="center"/>
    </xf>
    <xf numFmtId="3" fontId="47" fillId="0" borderId="0" xfId="62" applyNumberFormat="1" applyFont="1"/>
    <xf numFmtId="0" fontId="13" fillId="25" borderId="71" xfId="62" applyFont="1" applyFill="1" applyBorder="1" applyAlignment="1">
      <alignment horizontal="center"/>
    </xf>
    <xf numFmtId="167" fontId="14" fillId="27" borderId="71"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2" xfId="40" applyNumberFormat="1" applyFont="1" applyFill="1" applyBorder="1" applyAlignment="1">
      <alignment horizontal="right" wrapText="1" indent="1"/>
    </xf>
    <xf numFmtId="167" fontId="14" fillId="27" borderId="72" xfId="40" applyNumberFormat="1" applyFont="1" applyFill="1" applyBorder="1" applyAlignment="1">
      <alignment horizontal="right" wrapText="1" indent="1"/>
    </xf>
    <xf numFmtId="167" fontId="14" fillId="27" borderId="72" xfId="40" applyNumberFormat="1" applyFont="1" applyFill="1" applyBorder="1" applyAlignment="1">
      <alignment horizontal="center" wrapText="1"/>
    </xf>
    <xf numFmtId="2" fontId="5" fillId="25" borderId="0" xfId="0" applyNumberFormat="1" applyFont="1" applyFill="1" applyBorder="1" applyAlignment="1">
      <alignment horizontal="right" indent="1"/>
    </xf>
    <xf numFmtId="165" fontId="72" fillId="27" borderId="72" xfId="58" applyNumberFormat="1" applyFont="1" applyFill="1" applyBorder="1" applyAlignment="1">
      <alignment horizontal="right" wrapText="1" indent="1"/>
    </xf>
    <xf numFmtId="165" fontId="14" fillId="27" borderId="72" xfId="40" applyNumberFormat="1" applyFont="1" applyFill="1" applyBorder="1" applyAlignment="1">
      <alignment horizontal="right" wrapText="1" indent="1"/>
    </xf>
    <xf numFmtId="2" fontId="14" fillId="27" borderId="72" xfId="40" applyNumberFormat="1" applyFont="1" applyFill="1" applyBorder="1" applyAlignment="1">
      <alignment horizontal="right" wrapText="1" inden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71" xfId="40" applyNumberFormat="1" applyFont="1" applyFill="1" applyBorder="1" applyAlignment="1">
      <alignment horizontal="right" wrapText="1" inden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78" fontId="72" fillId="26" borderId="49" xfId="70" applyNumberFormat="1" applyFont="1" applyFill="1" applyBorder="1" applyAlignment="1">
      <alignment horizontal="right" wrapText="1" indent="1"/>
    </xf>
    <xf numFmtId="178" fontId="72" fillId="26" borderId="49" xfId="70" applyNumberFormat="1" applyFont="1" applyFill="1" applyBorder="1" applyAlignment="1">
      <alignment horizontal="right" wrapText="1" indent="2"/>
    </xf>
    <xf numFmtId="178" fontId="72" fillId="25"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wrapText="1" indent="1"/>
    </xf>
    <xf numFmtId="178" fontId="10" fillId="26" borderId="0" xfId="70" applyNumberFormat="1" applyFont="1" applyFill="1" applyBorder="1" applyAlignment="1">
      <alignment horizontal="right" vertical="center" wrapText="1" indent="2"/>
    </xf>
    <xf numFmtId="178" fontId="10" fillId="25" borderId="0" xfId="70" applyNumberFormat="1" applyFont="1" applyFill="1" applyBorder="1" applyAlignment="1">
      <alignment horizontal="right" vertical="center" wrapText="1" indent="2"/>
    </xf>
    <xf numFmtId="178" fontId="5" fillId="26" borderId="0" xfId="70" applyNumberFormat="1" applyFont="1" applyFill="1" applyBorder="1" applyAlignment="1">
      <alignment horizontal="right" vertical="center" wrapText="1" indent="1"/>
    </xf>
    <xf numFmtId="178" fontId="5" fillId="26" borderId="0" xfId="70" applyNumberFormat="1" applyFont="1" applyFill="1" applyBorder="1" applyAlignment="1">
      <alignment horizontal="right" vertical="center" wrapText="1" indent="2"/>
    </xf>
    <xf numFmtId="178" fontId="5" fillId="25"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indent="1"/>
    </xf>
    <xf numFmtId="178" fontId="10" fillId="26" borderId="0" xfId="70" applyNumberFormat="1" applyFont="1" applyFill="1" applyBorder="1" applyAlignment="1">
      <alignment horizontal="right" vertical="center" indent="2"/>
    </xf>
    <xf numFmtId="178" fontId="5" fillId="26" borderId="0" xfId="70" applyNumberFormat="1" applyFont="1" applyFill="1" applyBorder="1" applyAlignment="1">
      <alignment horizontal="right" vertical="center" indent="1"/>
    </xf>
    <xf numFmtId="178" fontId="5" fillId="26" borderId="0" xfId="70" applyNumberFormat="1" applyFont="1" applyFill="1" applyBorder="1" applyAlignment="1">
      <alignment horizontal="right" vertical="center" indent="2"/>
    </xf>
    <xf numFmtId="179" fontId="72" fillId="26" borderId="0" xfId="70" applyNumberFormat="1" applyFont="1" applyFill="1" applyBorder="1" applyAlignment="1">
      <alignment horizontal="right" vertical="center" wrapText="1" indent="2"/>
    </xf>
    <xf numFmtId="179" fontId="10" fillId="26" borderId="0" xfId="70" applyNumberFormat="1" applyFont="1" applyFill="1" applyBorder="1" applyAlignment="1">
      <alignment horizontal="right" vertical="center" wrapText="1" indent="2"/>
    </xf>
    <xf numFmtId="179" fontId="5" fillId="26" borderId="0" xfId="70" applyNumberFormat="1" applyFont="1" applyFill="1" applyBorder="1" applyAlignment="1">
      <alignment horizontal="right" vertical="center" wrapText="1" indent="2"/>
    </xf>
    <xf numFmtId="0" fontId="18" fillId="25" borderId="0" xfId="63" applyFont="1" applyFill="1" applyBorder="1" applyAlignment="1">
      <alignment horizontal="left" vertical="center"/>
    </xf>
    <xf numFmtId="0" fontId="13" fillId="26" borderId="13" xfId="70" applyFont="1" applyFill="1" applyBorder="1" applyAlignment="1"/>
    <xf numFmtId="0" fontId="81" fillId="25" borderId="19" xfId="63" applyFont="1" applyFill="1" applyBorder="1" applyAlignment="1">
      <alignment horizontal="right"/>
    </xf>
    <xf numFmtId="0" fontId="81" fillId="25" borderId="19" xfId="63" applyFont="1" applyFill="1" applyBorder="1" applyAlignment="1"/>
    <xf numFmtId="0" fontId="73" fillId="25" borderId="0" xfId="63" applyFont="1" applyFill="1" applyAlignment="1">
      <alignment horizontal="left" vertical="top"/>
    </xf>
    <xf numFmtId="0" fontId="73" fillId="25" borderId="0" xfId="63" applyFont="1" applyFill="1" applyBorder="1" applyAlignment="1">
      <alignment horizontal="left" vertical="top"/>
    </xf>
    <xf numFmtId="0" fontId="18" fillId="26" borderId="0" xfId="63" applyFont="1" applyFill="1" applyBorder="1" applyAlignment="1">
      <alignment horizontal="left" vertical="top"/>
    </xf>
    <xf numFmtId="0" fontId="72" fillId="27" borderId="0" xfId="40" applyFont="1" applyFill="1" applyBorder="1" applyAlignment="1">
      <alignment horizontal="left" vertical="top"/>
    </xf>
    <xf numFmtId="0" fontId="73" fillId="26" borderId="0" xfId="63" applyFont="1" applyFill="1" applyAlignment="1">
      <alignment horizontal="left" vertical="top"/>
    </xf>
    <xf numFmtId="0" fontId="81" fillId="25" borderId="19" xfId="63" applyFont="1" applyFill="1" applyBorder="1" applyAlignment="1">
      <alignment horizontal="left" vertical="top"/>
    </xf>
    <xf numFmtId="0" fontId="73" fillId="0" borderId="0" xfId="63" applyFont="1" applyAlignment="1">
      <alignment horizontal="left" vertical="top"/>
    </xf>
    <xf numFmtId="1" fontId="13" fillId="26" borderId="12" xfId="63" applyNumberFormat="1" applyFont="1" applyFill="1" applyBorder="1" applyAlignment="1">
      <alignment horizontal="center" vertical="center" wrapText="1"/>
    </xf>
    <xf numFmtId="0" fontId="13" fillId="25" borderId="0" xfId="70" applyFont="1" applyFill="1" applyBorder="1" applyAlignment="1">
      <alignment horizontal="center" wrapText="1"/>
    </xf>
    <xf numFmtId="0" fontId="43" fillId="25" borderId="0" xfId="70" applyFont="1" applyFill="1" applyBorder="1" applyAlignment="1"/>
    <xf numFmtId="167" fontId="83" fillId="27" borderId="0" xfId="40" applyNumberFormat="1" applyFont="1" applyFill="1" applyBorder="1" applyAlignment="1">
      <alignment horizontal="right" wrapText="1" indent="1"/>
    </xf>
    <xf numFmtId="3" fontId="83" fillId="27" borderId="0" xfId="40" applyNumberFormat="1" applyFont="1" applyFill="1" applyBorder="1" applyAlignment="1">
      <alignment horizontal="right" wrapText="1" indent="1"/>
    </xf>
    <xf numFmtId="0" fontId="4" fillId="25" borderId="0" xfId="63" applyFont="1" applyFill="1" applyAlignment="1"/>
    <xf numFmtId="0" fontId="13" fillId="0" borderId="0" xfId="70" applyFont="1" applyBorder="1" applyAlignment="1">
      <alignment horizontal="center" wrapText="1"/>
    </xf>
    <xf numFmtId="0" fontId="44" fillId="24" borderId="0" xfId="40" applyFont="1" applyFill="1" applyBorder="1" applyAlignment="1">
      <alignment horizontal="left" vertical="center"/>
    </xf>
    <xf numFmtId="0" fontId="49" fillId="25" borderId="0" xfId="63" applyFont="1" applyFill="1" applyBorder="1" applyAlignment="1"/>
    <xf numFmtId="0" fontId="13" fillId="25" borderId="0" xfId="63" applyFont="1" applyFill="1" applyBorder="1" applyAlignment="1">
      <alignment horizontal="left" wrapText="1" indent="1"/>
    </xf>
    <xf numFmtId="0" fontId="43" fillId="25" borderId="0" xfId="63" applyFont="1" applyFill="1" applyBorder="1" applyAlignment="1">
      <alignment horizontal="left" indent="1"/>
    </xf>
    <xf numFmtId="0" fontId="13" fillId="26" borderId="0" xfId="63" applyFont="1" applyFill="1" applyBorder="1" applyAlignment="1">
      <alignment horizontal="left" wrapText="1" indent="1"/>
    </xf>
    <xf numFmtId="0" fontId="81" fillId="25" borderId="19" xfId="63" applyFont="1" applyFill="1" applyBorder="1" applyAlignment="1">
      <alignment horizontal="left" indent="1"/>
    </xf>
    <xf numFmtId="3" fontId="83" fillId="25" borderId="0" xfId="63" applyNumberFormat="1" applyFont="1" applyFill="1" applyBorder="1" applyAlignment="1">
      <alignment horizontal="left" indent="1"/>
    </xf>
    <xf numFmtId="0" fontId="13" fillId="0" borderId="0" xfId="63" applyFont="1" applyBorder="1" applyAlignment="1">
      <alignment horizontal="left" wrapText="1" indent="1"/>
    </xf>
    <xf numFmtId="0" fontId="72" fillId="24" borderId="0" xfId="40" applyFont="1" applyFill="1" applyBorder="1" applyAlignment="1">
      <alignment horizontal="left" vertical="center"/>
    </xf>
    <xf numFmtId="0" fontId="43" fillId="26" borderId="0" xfId="63" applyFont="1" applyFill="1" applyBorder="1" applyAlignment="1">
      <alignment horizontal="left" indent="1"/>
    </xf>
    <xf numFmtId="0" fontId="43" fillId="26" borderId="0" xfId="70" applyFont="1" applyFill="1" applyBorder="1" applyAlignment="1">
      <alignment horizontal="left" indent="1"/>
    </xf>
    <xf numFmtId="0" fontId="4" fillId="26" borderId="0" xfId="63" applyFill="1" applyAlignment="1">
      <alignment horizontal="left" indent="1"/>
    </xf>
    <xf numFmtId="0" fontId="4" fillId="26" borderId="0" xfId="63" applyFill="1" applyBorder="1" applyAlignment="1">
      <alignment horizontal="left" indent="1"/>
    </xf>
    <xf numFmtId="0" fontId="4" fillId="0" borderId="0" xfId="63" applyAlignment="1">
      <alignment horizontal="left" indent="1"/>
    </xf>
    <xf numFmtId="0" fontId="13" fillId="25" borderId="0" xfId="70" applyFont="1" applyFill="1" applyBorder="1" applyAlignment="1">
      <alignment horizontal="center" vertical="center" wrapText="1"/>
    </xf>
    <xf numFmtId="0" fontId="43" fillId="25" borderId="0" xfId="70" applyFont="1" applyFill="1" applyBorder="1"/>
    <xf numFmtId="0" fontId="13" fillId="0" borderId="0" xfId="70" applyFont="1" applyBorder="1" applyAlignment="1">
      <alignment horizontal="center" vertical="center" wrapText="1"/>
    </xf>
    <xf numFmtId="0" fontId="13" fillId="26" borderId="19" xfId="70" applyFont="1" applyFill="1" applyBorder="1" applyAlignment="1">
      <alignment vertical="center" wrapText="1"/>
    </xf>
    <xf numFmtId="3" fontId="124" fillId="26" borderId="0" xfId="63" applyNumberFormat="1" applyFont="1" applyFill="1" applyBorder="1" applyAlignment="1">
      <alignment horizontal="center"/>
    </xf>
    <xf numFmtId="3" fontId="124" fillId="26" borderId="0" xfId="63" applyNumberFormat="1" applyFont="1" applyFill="1" applyBorder="1" applyAlignment="1">
      <alignment horizontal="right"/>
    </xf>
    <xf numFmtId="0" fontId="18" fillId="26" borderId="0" xfId="63" applyFont="1" applyFill="1" applyBorder="1" applyAlignment="1">
      <alignment horizontal="left"/>
    </xf>
    <xf numFmtId="1" fontId="13" fillId="26" borderId="0" xfId="70" applyNumberFormat="1" applyFont="1" applyFill="1" applyBorder="1" applyAlignment="1">
      <alignment horizontal="center" vertical="center" wrapText="1"/>
    </xf>
    <xf numFmtId="3" fontId="123" fillId="48" borderId="0" xfId="63" applyNumberFormat="1" applyFont="1" applyFill="1" applyBorder="1" applyAlignment="1"/>
    <xf numFmtId="167" fontId="72" fillId="25" borderId="0" xfId="70" applyNumberFormat="1" applyFont="1" applyFill="1" applyBorder="1" applyAlignment="1" applyProtection="1">
      <alignment horizontal="right"/>
    </xf>
    <xf numFmtId="167" fontId="14" fillId="25" borderId="0"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0" fontId="14" fillId="24" borderId="0" xfId="40" applyFont="1" applyFill="1" applyBorder="1" applyAlignment="1" applyProtection="1">
      <alignment horizontal="left" indent="1"/>
    </xf>
    <xf numFmtId="0" fontId="13" fillId="25" borderId="70" xfId="51" applyFont="1" applyFill="1" applyBorder="1" applyAlignment="1">
      <alignment horizontal="center" vertical="center"/>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protection locked="0"/>
    </xf>
    <xf numFmtId="0" fontId="0" fillId="0" borderId="0" xfId="0" applyProtection="1">
      <protection locked="0"/>
    </xf>
    <xf numFmtId="0" fontId="4" fillId="25" borderId="23" xfId="70" applyFill="1" applyBorder="1" applyProtection="1"/>
    <xf numFmtId="0" fontId="4" fillId="25" borderId="0" xfId="70" applyFill="1" applyProtection="1">
      <protection locked="0"/>
    </xf>
    <xf numFmtId="0" fontId="4" fillId="25" borderId="0" xfId="70" applyFill="1" applyAlignment="1" applyProtection="1">
      <alignment vertical="center"/>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0" fontId="58" fillId="25" borderId="0" xfId="70" applyFont="1" applyFill="1" applyProtection="1">
      <protection locked="0"/>
    </xf>
    <xf numFmtId="0" fontId="59" fillId="25" borderId="20" xfId="70" applyFont="1" applyFill="1" applyBorder="1" applyProtection="1"/>
    <xf numFmtId="0" fontId="59" fillId="25" borderId="0" xfId="70" applyFont="1" applyFill="1" applyProtection="1">
      <protection locked="0"/>
    </xf>
    <xf numFmtId="167" fontId="64" fillId="25" borderId="0" xfId="70" applyNumberFormat="1" applyFont="1" applyFill="1" applyBorder="1" applyAlignment="1" applyProtection="1">
      <alignment horizontal="right"/>
    </xf>
    <xf numFmtId="167" fontId="64" fillId="26" borderId="0" xfId="70" applyNumberFormat="1" applyFont="1" applyFill="1" applyBorder="1" applyAlignment="1" applyProtection="1">
      <alignment horizontal="right"/>
    </xf>
    <xf numFmtId="0" fontId="4" fillId="25" borderId="0" xfId="70" applyFont="1" applyFill="1" applyProtection="1"/>
    <xf numFmtId="0" fontId="4" fillId="25" borderId="20" xfId="70" applyFont="1" applyFill="1" applyBorder="1" applyProtection="1"/>
    <xf numFmtId="0" fontId="14" fillId="24" borderId="0" xfId="40" applyFont="1" applyFill="1" applyBorder="1" applyAlignment="1" applyProtection="1">
      <alignment horizontal="left"/>
    </xf>
    <xf numFmtId="0" fontId="4" fillId="25" borderId="0" xfId="70" applyFont="1" applyFill="1" applyProtection="1">
      <protection locked="0"/>
    </xf>
    <xf numFmtId="0" fontId="4" fillId="0" borderId="0" xfId="70" applyFont="1" applyProtection="1">
      <protection locked="0"/>
    </xf>
    <xf numFmtId="167" fontId="14" fillId="26" borderId="0" xfId="0" applyNumberFormat="1" applyFont="1" applyFill="1" applyBorder="1" applyAlignment="1" applyProtection="1">
      <alignment horizontal="right"/>
      <protection locked="0"/>
    </xf>
    <xf numFmtId="0" fontId="63" fillId="25" borderId="20" xfId="70" applyFont="1" applyFill="1" applyBorder="1" applyAlignment="1" applyProtection="1">
      <alignment horizontal="center"/>
    </xf>
    <xf numFmtId="0" fontId="0" fillId="25" borderId="0" xfId="0" applyFill="1" applyProtection="1"/>
    <xf numFmtId="0" fontId="0" fillId="0" borderId="18" xfId="0" applyFill="1" applyBorder="1" applyProtection="1"/>
    <xf numFmtId="0" fontId="13"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Protection="1">
      <protection locked="0"/>
    </xf>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0" borderId="0" xfId="0" applyFill="1" applyAlignment="1" applyProtection="1">
      <alignment vertical="center"/>
      <protection locked="0"/>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13" fillId="0" borderId="0" xfId="0" applyFont="1" applyFill="1" applyAlignment="1" applyProtection="1">
      <alignment vertical="center" wrapText="1"/>
      <protection locked="0"/>
    </xf>
    <xf numFmtId="165" fontId="0" fillId="0" borderId="0" xfId="0" applyNumberFormat="1" applyFill="1" applyProtection="1">
      <protection locked="0"/>
    </xf>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167" fontId="0" fillId="0" borderId="0" xfId="0" applyNumberFormat="1" applyFill="1" applyProtection="1">
      <protection locked="0"/>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77" fillId="26" borderId="15" xfId="0" applyFont="1" applyFill="1" applyBorder="1" applyAlignment="1" applyProtection="1">
      <alignment vertical="center"/>
    </xf>
    <xf numFmtId="0" fontId="102" fillId="26" borderId="16" xfId="0" applyFont="1" applyFill="1" applyBorder="1" applyAlignment="1" applyProtection="1">
      <alignment vertical="center"/>
    </xf>
    <xf numFmtId="0" fontId="102"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0" fillId="0" borderId="0" xfId="0" applyBorder="1" applyProtection="1"/>
    <xf numFmtId="0" fontId="15" fillId="0" borderId="0" xfId="0" applyFont="1" applyFill="1" applyProtection="1">
      <protection locked="0"/>
    </xf>
    <xf numFmtId="0" fontId="12" fillId="25" borderId="0" xfId="0" applyFont="1" applyFill="1" applyBorder="1" applyProtection="1"/>
    <xf numFmtId="0" fontId="63" fillId="0" borderId="0" xfId="0" applyFont="1" applyFill="1" applyAlignment="1" applyProtection="1">
      <alignment horizontal="left"/>
      <protection locked="0"/>
    </xf>
    <xf numFmtId="14" fontId="125" fillId="0" borderId="0" xfId="0" applyNumberFormat="1" applyFont="1" applyFill="1" applyAlignment="1" applyProtection="1">
      <protection locked="0"/>
    </xf>
    <xf numFmtId="0" fontId="58" fillId="25" borderId="0" xfId="0" applyFont="1" applyFill="1" applyBorder="1" applyProtection="1"/>
    <xf numFmtId="167" fontId="72" fillId="25" borderId="0" xfId="0" applyNumberFormat="1" applyFont="1" applyFill="1" applyBorder="1" applyAlignment="1" applyProtection="1"/>
    <xf numFmtId="167" fontId="72" fillId="26" borderId="0" xfId="0" applyNumberFormat="1" applyFont="1" applyFill="1" applyBorder="1" applyAlignment="1" applyProtection="1"/>
    <xf numFmtId="0" fontId="125" fillId="0" borderId="0" xfId="0" applyFont="1" applyFill="1" applyAlignment="1" applyProtection="1">
      <alignment vertical="center" wrapText="1"/>
      <protection locked="0"/>
    </xf>
    <xf numFmtId="0" fontId="58" fillId="0" borderId="0" xfId="0" applyFont="1" applyFill="1" applyProtection="1">
      <protection locked="0"/>
    </xf>
    <xf numFmtId="0" fontId="57" fillId="25" borderId="0" xfId="0" applyFont="1" applyFill="1" applyBorder="1" applyAlignment="1" applyProtection="1">
      <alignment horizontal="left"/>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43" fillId="0" borderId="0" xfId="0" applyFont="1" applyFill="1" applyAlignment="1" applyProtection="1">
      <protection locked="0"/>
    </xf>
    <xf numFmtId="0" fontId="26" fillId="0" borderId="0" xfId="0" applyFont="1" applyFill="1" applyAlignment="1" applyProtection="1">
      <alignment horizontal="center"/>
      <protection locked="0"/>
    </xf>
    <xf numFmtId="0" fontId="15" fillId="25" borderId="0" xfId="0" applyFont="1" applyFill="1" applyBorder="1" applyAlignment="1" applyProtection="1">
      <alignment vertical="center"/>
    </xf>
    <xf numFmtId="167" fontId="0" fillId="0" borderId="0" xfId="0" applyNumberFormat="1" applyFill="1" applyAlignment="1" applyProtection="1">
      <alignment horizontal="center"/>
      <protection locked="0"/>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165" fontId="15" fillId="0" borderId="0" xfId="0" applyNumberFormat="1" applyFont="1" applyFill="1" applyProtection="1">
      <protection locked="0"/>
    </xf>
    <xf numFmtId="0" fontId="4" fillId="0" borderId="0" xfId="0" applyFont="1" applyFill="1" applyAlignment="1" applyProtection="1">
      <alignment wrapText="1"/>
      <protection locked="0"/>
    </xf>
    <xf numFmtId="0" fontId="0" fillId="0" borderId="0" xfId="0" applyFill="1" applyAlignment="1" applyProtection="1">
      <alignment wrapText="1"/>
      <protection locked="0"/>
    </xf>
    <xf numFmtId="3" fontId="0" fillId="0" borderId="0" xfId="0" applyNumberFormat="1" applyFill="1" applyAlignment="1" applyProtection="1">
      <alignment horizontal="center"/>
      <protection locked="0"/>
    </xf>
    <xf numFmtId="0" fontId="14" fillId="25" borderId="0" xfId="0" applyFont="1" applyFill="1" applyBorder="1" applyAlignment="1" applyProtection="1">
      <alignment horizontal="left" indent="1"/>
    </xf>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9" fontId="57" fillId="25" borderId="0" xfId="0" applyNumberFormat="1" applyFont="1" applyFill="1" applyBorder="1" applyAlignment="1" applyProtection="1">
      <alignment horizontal="center"/>
    </xf>
    <xf numFmtId="165" fontId="116"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0" fillId="25" borderId="0" xfId="0" applyFill="1" applyBorder="1" applyAlignment="1" applyProtection="1">
      <alignment horizontal="left"/>
    </xf>
    <xf numFmtId="0" fontId="0" fillId="26" borderId="0" xfId="0" applyFill="1" applyProtection="1"/>
    <xf numFmtId="0" fontId="11" fillId="25" borderId="23" xfId="0" applyFont="1" applyFill="1" applyBorder="1" applyAlignment="1" applyProtection="1">
      <alignment horizontal="left"/>
    </xf>
    <xf numFmtId="0" fontId="18" fillId="25" borderId="22" xfId="0" applyFont="1" applyFill="1" applyBorder="1" applyAlignment="1" applyProtection="1">
      <alignment horizontal="righ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77" fillId="26" borderId="15" xfId="0" applyFont="1" applyFill="1" applyBorder="1" applyAlignment="1" applyProtection="1"/>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0" fontId="18" fillId="25" borderId="0" xfId="0" applyFont="1" applyFill="1" applyBorder="1" applyAlignment="1" applyProtection="1">
      <alignment horizontal="right"/>
    </xf>
    <xf numFmtId="164" fontId="13" fillId="25" borderId="0" xfId="0" applyNumberFormat="1" applyFont="1" applyFill="1" applyBorder="1" applyAlignment="1" applyProtection="1">
      <alignment horizontal="center"/>
    </xf>
    <xf numFmtId="164" fontId="57" fillId="25" borderId="0" xfId="0" applyNumberFormat="1" applyFont="1" applyFill="1" applyBorder="1" applyAlignment="1" applyProtection="1">
      <alignment horizontal="center"/>
    </xf>
    <xf numFmtId="165" fontId="72" fillId="26" borderId="0" xfId="0" applyNumberFormat="1" applyFont="1" applyFill="1" applyBorder="1" applyAlignment="1" applyProtection="1">
      <alignment horizontal="right"/>
    </xf>
    <xf numFmtId="165" fontId="13" fillId="26" borderId="0" xfId="0" applyNumberFormat="1" applyFont="1" applyFill="1" applyBorder="1" applyAlignment="1" applyProtection="1">
      <alignment horizontal="right"/>
    </xf>
    <xf numFmtId="0" fontId="43" fillId="25" borderId="20" xfId="0" applyFont="1" applyFill="1" applyBorder="1" applyProtection="1"/>
    <xf numFmtId="1" fontId="13" fillId="25" borderId="0" xfId="0" applyNumberFormat="1" applyFont="1" applyFill="1" applyBorder="1" applyAlignment="1" applyProtection="1">
      <alignment horizontal="center"/>
    </xf>
    <xf numFmtId="165" fontId="14" fillId="26" borderId="0" xfId="0" applyNumberFormat="1" applyFont="1" applyFill="1" applyBorder="1" applyAlignment="1" applyProtection="1">
      <alignment horizontal="right"/>
    </xf>
    <xf numFmtId="0" fontId="8" fillId="25" borderId="0" xfId="0" applyFont="1" applyFill="1" applyBorder="1" applyProtection="1"/>
    <xf numFmtId="0" fontId="26" fillId="25" borderId="20" xfId="0" applyFont="1" applyFill="1" applyBorder="1" applyProtection="1"/>
    <xf numFmtId="0" fontId="117" fillId="25" borderId="0" xfId="0" applyFont="1" applyFill="1" applyProtection="1"/>
    <xf numFmtId="164" fontId="64" fillId="25" borderId="0" xfId="0" applyNumberFormat="1" applyFont="1" applyFill="1" applyBorder="1" applyAlignment="1" applyProtection="1">
      <alignment horizontal="center"/>
    </xf>
    <xf numFmtId="0" fontId="117"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27" fillId="27" borderId="0" xfId="61" applyFont="1" applyFill="1" applyBorder="1" applyAlignment="1">
      <alignment horizontal="left"/>
    </xf>
    <xf numFmtId="167" fontId="127" fillId="26" borderId="0" xfId="70" applyNumberFormat="1" applyFont="1" applyFill="1" applyBorder="1" applyAlignment="1">
      <alignment horizontal="right" indent="3"/>
    </xf>
    <xf numFmtId="0" fontId="13" fillId="0" borderId="0" xfId="70" applyFont="1" applyBorder="1" applyAlignment="1">
      <alignment horizontal="left" indent="1"/>
    </xf>
    <xf numFmtId="0" fontId="19" fillId="25" borderId="0" xfId="0" applyFont="1" applyFill="1" applyBorder="1" applyAlignment="1"/>
    <xf numFmtId="164" fontId="13"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89" fillId="25" borderId="0" xfId="70" applyFont="1" applyFill="1" applyBorder="1" applyAlignment="1"/>
    <xf numFmtId="0" fontId="72" fillId="24" borderId="76" xfId="221" applyFont="1" applyFill="1" applyBorder="1" applyAlignment="1">
      <alignment horizontal="left" vertical="center"/>
    </xf>
    <xf numFmtId="3" fontId="83" fillId="24" borderId="0" xfId="40" applyNumberFormat="1" applyFont="1" applyFill="1" applyBorder="1" applyAlignment="1">
      <alignment horizontal="right" indent="2"/>
    </xf>
    <xf numFmtId="3" fontId="128" fillId="24" borderId="0" xfId="40" applyNumberFormat="1" applyFont="1" applyFill="1" applyBorder="1" applyAlignment="1">
      <alignment horizontal="right" indent="2"/>
    </xf>
    <xf numFmtId="0" fontId="104" fillId="24" borderId="0" xfId="40" applyFont="1" applyFill="1" applyBorder="1" applyAlignment="1">
      <alignment horizontal="left" vertical="center" indent="2"/>
    </xf>
    <xf numFmtId="0" fontId="129" fillId="24" borderId="0" xfId="40" applyFont="1" applyFill="1" applyBorder="1" applyAlignment="1">
      <alignment horizontal="left" vertical="center"/>
    </xf>
    <xf numFmtId="167" fontId="103" fillId="27" borderId="0" xfId="40" applyNumberFormat="1" applyFont="1" applyFill="1" applyBorder="1" applyAlignment="1">
      <alignment horizontal="right" wrapText="1" indent="1"/>
    </xf>
    <xf numFmtId="3" fontId="103" fillId="27" borderId="0" xfId="40" applyNumberFormat="1" applyFont="1" applyFill="1" applyBorder="1" applyAlignment="1">
      <alignment horizontal="right" wrapText="1" indent="1"/>
    </xf>
    <xf numFmtId="167" fontId="104" fillId="24" borderId="77" xfId="221" applyNumberFormat="1" applyFont="1" applyFill="1" applyBorder="1" applyAlignment="1">
      <alignment horizontal="left" vertical="center" indent="2"/>
    </xf>
    <xf numFmtId="3" fontId="85" fillId="24" borderId="0" xfId="40" applyNumberFormat="1" applyFont="1" applyFill="1" applyBorder="1" applyAlignment="1">
      <alignment horizontal="right" indent="2"/>
    </xf>
    <xf numFmtId="3" fontId="130" fillId="24" borderId="0" xfId="40" applyNumberFormat="1" applyFont="1" applyFill="1" applyBorder="1" applyAlignment="1">
      <alignment horizontal="right" indent="2"/>
    </xf>
    <xf numFmtId="0" fontId="72" fillId="24" borderId="77" xfId="221" applyFont="1" applyFill="1" applyBorder="1" applyAlignment="1">
      <alignment horizontal="left" vertical="center"/>
    </xf>
    <xf numFmtId="0" fontId="131" fillId="24" borderId="0" xfId="40" applyFont="1" applyFill="1" applyBorder="1" applyAlignment="1">
      <alignment horizontal="left" vertical="center"/>
    </xf>
    <xf numFmtId="167" fontId="104" fillId="24" borderId="0" xfId="40" applyNumberFormat="1" applyFont="1" applyFill="1" applyBorder="1" applyAlignment="1">
      <alignment horizontal="left" vertical="center" indent="2"/>
    </xf>
    <xf numFmtId="0" fontId="96" fillId="25" borderId="0" xfId="68" applyFill="1" applyBorder="1" applyAlignment="1" applyProtection="1">
      <alignment horizontal="left" vertical="center"/>
    </xf>
    <xf numFmtId="0" fontId="14" fillId="26" borderId="0" xfId="0" applyFont="1" applyFill="1" applyBorder="1"/>
    <xf numFmtId="164" fontId="19" fillId="27" borderId="0" xfId="40" applyNumberFormat="1" applyFont="1" applyFill="1" applyBorder="1" applyAlignment="1">
      <alignment horizontal="left" wrapText="1"/>
    </xf>
    <xf numFmtId="165" fontId="0" fillId="0" borderId="0" xfId="0" applyNumberFormat="1" applyProtection="1">
      <protection locked="0"/>
    </xf>
    <xf numFmtId="165" fontId="58" fillId="0" borderId="0" xfId="0" applyNumberFormat="1" applyFont="1" applyProtection="1">
      <protection locked="0"/>
    </xf>
    <xf numFmtId="0" fontId="14" fillId="36" borderId="0" xfId="62" applyFont="1" applyFill="1" applyBorder="1" applyAlignment="1">
      <alignment vertical="center" wrapText="1"/>
    </xf>
    <xf numFmtId="164" fontId="14" fillId="36" borderId="0" xfId="40" applyNumberFormat="1" applyFont="1" applyFill="1" applyBorder="1" applyAlignment="1">
      <alignment horizontal="justify" wrapText="1"/>
    </xf>
    <xf numFmtId="0" fontId="14" fillId="36" borderId="0" xfId="62" applyFont="1" applyFill="1" applyBorder="1" applyAlignment="1"/>
    <xf numFmtId="0" fontId="14" fillId="36" borderId="0" xfId="62" applyFont="1" applyFill="1" applyBorder="1" applyAlignment="1">
      <alignment vertical="center"/>
    </xf>
    <xf numFmtId="164" fontId="30" fillId="36" borderId="62"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45" fillId="36" borderId="0" xfId="62" applyFont="1" applyFill="1" applyAlignment="1">
      <alignment horizontal="center" vertical="center"/>
    </xf>
    <xf numFmtId="172" fontId="112" fillId="33" borderId="0" xfId="62" applyNumberFormat="1" applyFont="1" applyFill="1" applyBorder="1" applyAlignment="1">
      <alignment horizontal="center" vertical="center" wrapText="1"/>
    </xf>
    <xf numFmtId="172" fontId="112" fillId="33" borderId="0" xfId="62" applyNumberFormat="1" applyFont="1" applyFill="1" applyBorder="1" applyAlignment="1">
      <alignment horizontal="center" vertical="center"/>
    </xf>
    <xf numFmtId="164" fontId="30" fillId="36" borderId="61" xfId="40" applyNumberFormat="1" applyFont="1" applyFill="1" applyBorder="1" applyAlignment="1">
      <alignment horizontal="left" vertical="center" wrapText="1"/>
    </xf>
    <xf numFmtId="164" fontId="14" fillId="36" borderId="0" xfId="40" applyNumberFormat="1" applyFont="1" applyFill="1" applyBorder="1" applyAlignment="1">
      <alignment horizontal="justify" vertical="center" wrapText="1"/>
    </xf>
    <xf numFmtId="164" fontId="30" fillId="36" borderId="69" xfId="40" applyNumberFormat="1" applyFont="1" applyFill="1" applyBorder="1" applyAlignment="1">
      <alignment horizontal="left" vertical="center" wrapText="1"/>
    </xf>
    <xf numFmtId="164" fontId="44" fillId="36" borderId="0" xfId="62" applyNumberFormat="1" applyFont="1" applyFill="1" applyBorder="1" applyAlignment="1">
      <alignment horizontal="left" vertical="center"/>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18" fillId="26" borderId="20" xfId="0" applyNumberFormat="1" applyFont="1" applyFill="1" applyBorder="1" applyAlignment="1">
      <alignment horizontal="justify" readingOrder="2"/>
    </xf>
    <xf numFmtId="164" fontId="118" fillId="26" borderId="0" xfId="0" applyNumberFormat="1" applyFont="1" applyFill="1" applyBorder="1" applyAlignment="1">
      <alignment horizontal="justify" readingOrder="2"/>
    </xf>
    <xf numFmtId="0" fontId="72" fillId="25" borderId="0" xfId="70" applyFont="1" applyFill="1" applyBorder="1" applyAlignment="1" applyProtection="1">
      <alignment horizontal="left"/>
    </xf>
    <xf numFmtId="0" fontId="18" fillId="0" borderId="0" xfId="70" applyFont="1" applyBorder="1" applyAlignment="1" applyProtection="1">
      <alignment vertical="top" wrapText="1"/>
    </xf>
    <xf numFmtId="0" fontId="4" fillId="0" borderId="0" xfId="70" applyBorder="1" applyAlignment="1" applyProtection="1">
      <alignment vertical="top" wrapText="1"/>
    </xf>
    <xf numFmtId="0" fontId="13" fillId="26" borderId="52" xfId="0" applyFont="1" applyFill="1" applyBorder="1" applyAlignment="1" applyProtection="1">
      <alignment horizontal="center"/>
    </xf>
    <xf numFmtId="168" fontId="14" fillId="24"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8" fillId="25" borderId="0" xfId="7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4" borderId="0" xfId="4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167" fontId="72"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72" fillId="25" borderId="0" xfId="0" applyFont="1" applyFill="1" applyBorder="1" applyAlignment="1" applyProtection="1">
      <alignment horizontal="left"/>
    </xf>
    <xf numFmtId="173" fontId="14" fillId="25" borderId="0" xfId="0" applyNumberFormat="1" applyFont="1" applyFill="1" applyBorder="1" applyAlignment="1" applyProtection="1">
      <alignment horizontal="right"/>
    </xf>
    <xf numFmtId="0" fontId="18" fillId="0" borderId="0" xfId="0" applyFont="1" applyBorder="1" applyAlignment="1" applyProtection="1">
      <alignment vertical="top" wrapText="1"/>
    </xf>
    <xf numFmtId="0" fontId="0" fillId="0" borderId="0" xfId="0" applyBorder="1" applyAlignment="1" applyProtection="1">
      <alignment vertical="top" wrapText="1"/>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0" applyNumberFormat="1" applyFont="1" applyFill="1" applyBorder="1" applyAlignment="1" applyProtection="1">
      <alignment horizontal="right" indent="2"/>
    </xf>
    <xf numFmtId="167"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horizontal="right"/>
    </xf>
    <xf numFmtId="0" fontId="43" fillId="26" borderId="15" xfId="0" applyFont="1" applyFill="1" applyBorder="1" applyAlignment="1" applyProtection="1">
      <alignment horizontal="left" vertical="center"/>
    </xf>
    <xf numFmtId="0" fontId="43" fillId="26" borderId="16" xfId="0" applyFont="1" applyFill="1" applyBorder="1" applyAlignment="1" applyProtection="1">
      <alignment horizontal="left" vertical="center"/>
    </xf>
    <xf numFmtId="0" fontId="43" fillId="26" borderId="17" xfId="0" applyFont="1" applyFill="1" applyBorder="1" applyAlignment="1" applyProtection="1">
      <alignment horizontal="left" vertical="center"/>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78" fillId="25" borderId="0" xfId="0" applyFont="1" applyFill="1" applyBorder="1" applyAlignment="1" applyProtection="1">
      <alignment horizontal="center"/>
    </xf>
    <xf numFmtId="173" fontId="14" fillId="25" borderId="0" xfId="0" applyNumberFormat="1" applyFont="1" applyFill="1" applyBorder="1" applyAlignment="1" applyProtection="1">
      <alignment horizontal="left"/>
    </xf>
    <xf numFmtId="0" fontId="18" fillId="25" borderId="0" xfId="0" applyFont="1" applyFill="1" applyBorder="1" applyAlignment="1" applyProtection="1">
      <alignment vertical="top"/>
    </xf>
    <xf numFmtId="0" fontId="0" fillId="25" borderId="0" xfId="0" applyFill="1" applyBorder="1" applyAlignment="1" applyProtection="1">
      <alignment vertical="top"/>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0" xfId="0" applyFont="1" applyFill="1" applyBorder="1" applyAlignment="1" applyProtection="1">
      <alignment horizontal="right" indent="6"/>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18" fillId="25" borderId="0" xfId="62" applyFont="1" applyFill="1" applyBorder="1" applyAlignment="1">
      <alignment vertical="center" wrapText="1"/>
    </xf>
    <xf numFmtId="0" fontId="82" fillId="26" borderId="0" xfId="62" applyFont="1" applyFill="1" applyBorder="1" applyAlignment="1">
      <alignment horizontal="center" vertical="center"/>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72" fillId="25" borderId="0" xfId="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13" fillId="26" borderId="13" xfId="7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5" fillId="26" borderId="73" xfId="70" applyFont="1" applyFill="1" applyBorder="1" applyAlignment="1">
      <alignment horizontal="center" vertical="center"/>
    </xf>
    <xf numFmtId="0" fontId="115" fillId="26" borderId="74" xfId="70" applyFont="1" applyFill="1" applyBorder="1" applyAlignment="1">
      <alignment horizontal="center" vertical="center"/>
    </xf>
    <xf numFmtId="0" fontId="72" fillId="25" borderId="0" xfId="78" applyFont="1" applyFill="1" applyBorder="1" applyAlignment="1">
      <alignment horizontal="left"/>
    </xf>
    <xf numFmtId="0" fontId="13" fillId="25" borderId="18" xfId="63" applyFont="1" applyFill="1" applyBorder="1" applyAlignment="1">
      <alignment horizontal="left" indent="6"/>
    </xf>
    <xf numFmtId="0" fontId="121" fillId="28" borderId="34" xfId="63" applyFont="1" applyFill="1" applyBorder="1" applyAlignment="1">
      <alignment horizontal="center" vertical="center"/>
    </xf>
    <xf numFmtId="0" fontId="121" fillId="28" borderId="35" xfId="63" applyFont="1" applyFill="1" applyBorder="1" applyAlignment="1">
      <alignment horizontal="center" vertical="center"/>
    </xf>
    <xf numFmtId="0" fontId="121" fillId="28" borderId="37" xfId="63" applyFont="1" applyFill="1" applyBorder="1" applyAlignment="1">
      <alignment horizontal="center" vertical="center"/>
    </xf>
    <xf numFmtId="173" fontId="5" fillId="26" borderId="0" xfId="63" applyNumberFormat="1" applyFont="1" applyFill="1" applyAlignment="1">
      <alignment horizontal="right"/>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173"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5" borderId="18" xfId="0" applyFont="1" applyFill="1" applyBorder="1" applyAlignment="1">
      <alignment horizontal="left" indent="6"/>
    </xf>
    <xf numFmtId="0" fontId="13" fillId="25" borderId="58" xfId="0" applyFont="1" applyFill="1" applyBorder="1" applyAlignment="1">
      <alignment horizontal="center"/>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52" xfId="70" applyFont="1" applyFill="1" applyBorder="1" applyAlignment="1">
      <alignment horizontal="center"/>
    </xf>
    <xf numFmtId="0" fontId="13" fillId="26" borderId="49" xfId="70" applyFont="1" applyFill="1" applyBorder="1" applyAlignment="1">
      <alignment horizontal="center"/>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0" borderId="0" xfId="70" applyFont="1" applyBorder="1" applyAlignment="1">
      <alignment horizontal="left" indent="1"/>
    </xf>
    <xf numFmtId="0" fontId="18" fillId="25" borderId="0" xfId="62" applyFont="1" applyFill="1" applyBorder="1" applyAlignment="1">
      <alignment horizontal="left" wrapText="1"/>
    </xf>
    <xf numFmtId="0" fontId="10" fillId="25" borderId="13" xfId="62" applyFont="1" applyFill="1" applyBorder="1" applyAlignment="1">
      <alignment horizontal="center"/>
    </xf>
    <xf numFmtId="3" fontId="72" fillId="25" borderId="0" xfId="62" applyNumberFormat="1" applyFont="1" applyFill="1" applyBorder="1" applyAlignment="1">
      <alignment horizontal="right" vertical="center" indent="2"/>
    </xf>
    <xf numFmtId="3" fontId="75" fillId="25" borderId="0" xfId="62" applyNumberFormat="1" applyFont="1" applyFill="1" applyBorder="1" applyAlignment="1">
      <alignment horizontal="right" vertical="center" indent="2"/>
    </xf>
    <xf numFmtId="0" fontId="13" fillId="25" borderId="12" xfId="62" applyFont="1" applyFill="1" applyBorder="1" applyAlignment="1">
      <alignment horizontal="center" vertical="center" wrapText="1"/>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21" fillId="25" borderId="0" xfId="62" applyFont="1" applyFill="1" applyBorder="1" applyAlignment="1">
      <alignment horizontal="center" vertical="center"/>
    </xf>
    <xf numFmtId="3" fontId="72" fillId="24" borderId="0" xfId="40" applyNumberFormat="1" applyFont="1" applyFill="1" applyBorder="1" applyAlignment="1">
      <alignment horizontal="left" vertical="center" wrapText="1"/>
    </xf>
    <xf numFmtId="3" fontId="72" fillId="27" borderId="0" xfId="40" applyNumberFormat="1" applyFont="1" applyFill="1" applyBorder="1" applyAlignment="1">
      <alignment horizontal="left" vertical="center" wrapTex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173" fontId="14" fillId="25" borderId="0" xfId="70" applyNumberFormat="1"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6" borderId="13" xfId="62" applyFont="1" applyFill="1" applyBorder="1" applyAlignment="1">
      <alignment horizontal="center"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81" fillId="26" borderId="0" xfId="70" applyFont="1" applyFill="1" applyBorder="1" applyAlignment="1">
      <alignment horizontal="left"/>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wrapText="1"/>
    </xf>
    <xf numFmtId="1" fontId="14" fillId="24" borderId="0" xfId="61" applyNumberFormat="1" applyFont="1" applyFill="1" applyBorder="1" applyAlignment="1">
      <alignment horizontal="center" wrapText="1"/>
    </xf>
    <xf numFmtId="1" fontId="14" fillId="25" borderId="0" xfId="51" applyNumberFormat="1" applyFont="1" applyFill="1" applyBorder="1" applyAlignment="1">
      <alignment horizontal="center"/>
    </xf>
    <xf numFmtId="0" fontId="18" fillId="24" borderId="0" xfId="61" applyFont="1" applyFill="1" applyBorder="1" applyAlignment="1">
      <alignment horizontal="left" wrapText="1"/>
    </xf>
    <xf numFmtId="0" fontId="45" fillId="24" borderId="0" xfId="61" applyFont="1" applyFill="1" applyBorder="1" applyAlignment="1">
      <alignment horizontal="left" wrapText="1"/>
    </xf>
    <xf numFmtId="0" fontId="45"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0" fontId="43" fillId="26" borderId="15" xfId="51" applyFont="1" applyFill="1" applyBorder="1" applyAlignment="1">
      <alignment horizontal="left"/>
    </xf>
    <xf numFmtId="0" fontId="43" fillId="26" borderId="16" xfId="51" applyFont="1" applyFill="1" applyBorder="1" applyAlignment="1">
      <alignment horizontal="left"/>
    </xf>
    <xf numFmtId="0" fontId="43" fillId="26" borderId="17" xfId="51" applyFont="1" applyFill="1" applyBorder="1" applyAlignment="1">
      <alignment horizontal="left"/>
    </xf>
    <xf numFmtId="0" fontId="18" fillId="0" borderId="65" xfId="51" applyFont="1" applyBorder="1" applyAlignment="1">
      <alignment horizontal="left" vertical="top"/>
    </xf>
    <xf numFmtId="0" fontId="18" fillId="0" borderId="0" xfId="51" applyFont="1" applyBorder="1" applyAlignment="1">
      <alignment horizontal="left" vertical="top"/>
    </xf>
    <xf numFmtId="0" fontId="13" fillId="25" borderId="12" xfId="51" applyFont="1" applyFill="1" applyBorder="1" applyAlignment="1">
      <alignment horizontal="center" vertical="center"/>
    </xf>
    <xf numFmtId="0" fontId="13" fillId="25" borderId="75" xfId="5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2">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221"/>
    <cellStyle name="Normal_Book2 4" xfId="61"/>
    <cellStyle name="Normal_Book2 5" xfId="220"/>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2">
    <dxf>
      <border>
        <left style="dashed">
          <color theme="0" tint="-0.24994659260841701"/>
        </left>
        <right/>
        <top style="thin">
          <color theme="0" tint="-0.24994659260841701"/>
        </top>
        <bottom style="thin">
          <color theme="0" tint="-0.24994659260841701"/>
        </bottom>
        <vertical/>
        <horizontal/>
      </border>
    </dxf>
    <dxf>
      <font>
        <condense val="0"/>
        <extend val="0"/>
        <color rgb="FF9C0006"/>
      </font>
      <fill>
        <patternFill>
          <bgColor rgb="FFFFC7CE"/>
        </patternFill>
      </fill>
    </dxf>
    <dxf>
      <font>
        <condense val="0"/>
        <extend val="0"/>
        <color rgb="FF006100"/>
      </font>
      <fill>
        <patternFill>
          <bgColor rgb="FFC6EFCE"/>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4"/>
          <c:y val="2.0442129629630001E-2"/>
        </c:manualLayout>
      </c:layout>
      <c:spPr>
        <a:noFill/>
        <a:ln w="25400">
          <a:noFill/>
        </a:ln>
      </c:spPr>
    </c:title>
    <c:plotArea>
      <c:layout>
        <c:manualLayout>
          <c:layoutTarget val="inner"/>
          <c:xMode val="edge"/>
          <c:yMode val="edge"/>
          <c:x val="0.11375625000000029"/>
          <c:y val="0.18251574074074353"/>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'9lay_off'!$E$12:$Q$12</c:f>
              <c:numCache>
                <c:formatCode>0</c:formatCode>
                <c:ptCount val="13"/>
                <c:pt idx="0">
                  <c:v>104</c:v>
                </c:pt>
                <c:pt idx="1">
                  <c:v>97</c:v>
                </c:pt>
                <c:pt idx="2">
                  <c:v>86</c:v>
                </c:pt>
                <c:pt idx="3">
                  <c:v>82</c:v>
                </c:pt>
                <c:pt idx="4">
                  <c:v>72</c:v>
                </c:pt>
                <c:pt idx="5">
                  <c:v>80</c:v>
                </c:pt>
                <c:pt idx="6">
                  <c:v>106</c:v>
                </c:pt>
                <c:pt idx="7">
                  <c:v>99</c:v>
                </c:pt>
                <c:pt idx="8">
                  <c:v>108</c:v>
                </c:pt>
                <c:pt idx="9">
                  <c:v>112</c:v>
                </c:pt>
                <c:pt idx="10">
                  <c:v>118</c:v>
                </c:pt>
                <c:pt idx="11">
                  <c:v>102</c:v>
                </c:pt>
                <c:pt idx="12">
                  <c:v>95</c:v>
                </c:pt>
              </c:numCache>
            </c:numRef>
          </c:val>
        </c:ser>
        <c:axId val="137803264"/>
        <c:axId val="137804800"/>
      </c:barChart>
      <c:catAx>
        <c:axId val="137803264"/>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7804800"/>
        <c:crosses val="autoZero"/>
        <c:auto val="1"/>
        <c:lblAlgn val="ctr"/>
        <c:lblOffset val="100"/>
        <c:tickLblSkip val="1"/>
        <c:tickMarkSkip val="1"/>
      </c:catAx>
      <c:valAx>
        <c:axId val="137804800"/>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78032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86"/>
          <c:y val="5.6803307963070558E-2"/>
        </c:manualLayout>
      </c:layout>
      <c:spPr>
        <a:noFill/>
        <a:ln w="25400">
          <a:noFill/>
        </a:ln>
      </c:spPr>
    </c:title>
    <c:plotArea>
      <c:layout>
        <c:manualLayout>
          <c:layoutTarget val="inner"/>
          <c:xMode val="edge"/>
          <c:yMode val="edge"/>
          <c:x val="0.28422775778271936"/>
          <c:y val="0.25193893811674128"/>
          <c:w val="0.68682615202571895"/>
          <c:h val="0.66089096625964261"/>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105640</c:v>
              </c:pt>
              <c:pt idx="1">
                <c:v>103334</c:v>
              </c:pt>
            </c:numLit>
          </c:val>
        </c:ser>
        <c:gapWidth val="120"/>
        <c:axId val="158830592"/>
        <c:axId val="158832128"/>
      </c:barChart>
      <c:catAx>
        <c:axId val="15883059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58832128"/>
        <c:crosses val="autoZero"/>
        <c:auto val="1"/>
        <c:lblAlgn val="ctr"/>
        <c:lblOffset val="100"/>
        <c:tickLblSkip val="1"/>
        <c:tickMarkSkip val="1"/>
      </c:catAx>
      <c:valAx>
        <c:axId val="158832128"/>
        <c:scaling>
          <c:orientation val="minMax"/>
          <c:max val="200000"/>
        </c:scaling>
        <c:delete val="1"/>
        <c:axPos val="b"/>
        <c:majorGridlines>
          <c:spPr>
            <a:ln w="3175">
              <a:solidFill>
                <a:srgbClr val="FFF2E5"/>
              </a:solidFill>
              <a:prstDash val="sysDash"/>
            </a:ln>
          </c:spPr>
        </c:majorGridlines>
        <c:numFmt formatCode="General" sourceLinked="1"/>
        <c:tickLblPos val="none"/>
        <c:crossAx val="15883059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403"/>
          <c:y val="2.9868411235183037E-2"/>
        </c:manualLayout>
      </c:layout>
      <c:spPr>
        <a:noFill/>
        <a:ln w="25400">
          <a:noFill/>
        </a:ln>
      </c:spPr>
    </c:title>
    <c:plotArea>
      <c:layout>
        <c:manualLayout>
          <c:layoutTarget val="inner"/>
          <c:xMode val="edge"/>
          <c:yMode val="edge"/>
          <c:x val="0.38758407553172725"/>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68998</c:v>
              </c:pt>
              <c:pt idx="1">
                <c:v>3812</c:v>
              </c:pt>
              <c:pt idx="2">
                <c:v>3555</c:v>
              </c:pt>
              <c:pt idx="3">
                <c:v>14300</c:v>
              </c:pt>
              <c:pt idx="4">
                <c:v>11243</c:v>
              </c:pt>
              <c:pt idx="5">
                <c:v>12157</c:v>
              </c:pt>
              <c:pt idx="6">
                <c:v>14360</c:v>
              </c:pt>
              <c:pt idx="7">
                <c:v>16568</c:v>
              </c:pt>
              <c:pt idx="8">
                <c:v>17336</c:v>
              </c:pt>
              <c:pt idx="9">
                <c:v>17998</c:v>
              </c:pt>
              <c:pt idx="10">
                <c:v>16060</c:v>
              </c:pt>
              <c:pt idx="11">
                <c:v>10225</c:v>
              </c:pt>
              <c:pt idx="12">
                <c:v>2362</c:v>
              </c:pt>
            </c:numLit>
          </c:val>
        </c:ser>
        <c:gapWidth val="30"/>
        <c:axId val="159889280"/>
        <c:axId val="159890816"/>
      </c:barChart>
      <c:catAx>
        <c:axId val="159889280"/>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59890816"/>
        <c:crosses val="autoZero"/>
        <c:auto val="1"/>
        <c:lblAlgn val="ctr"/>
        <c:lblOffset val="100"/>
        <c:tickLblSkip val="1"/>
        <c:tickMarkSkip val="1"/>
      </c:catAx>
      <c:valAx>
        <c:axId val="159890816"/>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5988928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827"/>
          <c:y val="0.14771786102494774"/>
          <c:w val="0.53736636578958419"/>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4937</c:v>
                </c:pt>
                <c:pt idx="1">
                  <c:v>1553</c:v>
                </c:pt>
                <c:pt idx="2">
                  <c:v>3300</c:v>
                </c:pt>
                <c:pt idx="3">
                  <c:v>732</c:v>
                </c:pt>
                <c:pt idx="4">
                  <c:v>1507</c:v>
                </c:pt>
                <c:pt idx="5">
                  <c:v>3385</c:v>
                </c:pt>
                <c:pt idx="6">
                  <c:v>1382</c:v>
                </c:pt>
                <c:pt idx="7">
                  <c:v>3120</c:v>
                </c:pt>
                <c:pt idx="8">
                  <c:v>1202</c:v>
                </c:pt>
                <c:pt idx="9">
                  <c:v>2178</c:v>
                </c:pt>
                <c:pt idx="10">
                  <c:v>17046</c:v>
                </c:pt>
                <c:pt idx="11">
                  <c:v>1025</c:v>
                </c:pt>
                <c:pt idx="12">
                  <c:v>26389</c:v>
                </c:pt>
                <c:pt idx="13">
                  <c:v>2389</c:v>
                </c:pt>
                <c:pt idx="14">
                  <c:v>8088</c:v>
                </c:pt>
                <c:pt idx="15">
                  <c:v>1236</c:v>
                </c:pt>
                <c:pt idx="16">
                  <c:v>2392</c:v>
                </c:pt>
                <c:pt idx="17">
                  <c:v>3208</c:v>
                </c:pt>
                <c:pt idx="18">
                  <c:v>6059</c:v>
                </c:pt>
                <c:pt idx="19">
                  <c:v>1662</c:v>
                </c:pt>
              </c:numCache>
            </c:numRef>
          </c:val>
        </c:ser>
        <c:gapWidth val="30"/>
        <c:axId val="161811072"/>
        <c:axId val="161825152"/>
      </c:barChart>
      <c:catAx>
        <c:axId val="161811072"/>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61825152"/>
        <c:crosses val="autoZero"/>
        <c:auto val="1"/>
        <c:lblAlgn val="ctr"/>
        <c:lblOffset val="100"/>
        <c:tickLblSkip val="1"/>
        <c:tickMarkSkip val="1"/>
      </c:catAx>
      <c:valAx>
        <c:axId val="16182515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6181107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9511"/>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2236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30483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394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100.25473902003201</c:v>
                </c:pt>
                <c:pt idx="1">
                  <c:v>90.672227145522399</c:v>
                </c:pt>
                <c:pt idx="2">
                  <c:v>95.974481694487295</c:v>
                </c:pt>
                <c:pt idx="3">
                  <c:v>97.395672727272697</c:v>
                </c:pt>
                <c:pt idx="4">
                  <c:v>92.97</c:v>
                </c:pt>
                <c:pt idx="5">
                  <c:v>105.09276211247899</c:v>
                </c:pt>
                <c:pt idx="6">
                  <c:v>89.144020356234094</c:v>
                </c:pt>
                <c:pt idx="7">
                  <c:v>95.389721338785407</c:v>
                </c:pt>
                <c:pt idx="8">
                  <c:v>91.4151383831027</c:v>
                </c:pt>
                <c:pt idx="9">
                  <c:v>98.6813032089064</c:v>
                </c:pt>
                <c:pt idx="10">
                  <c:v>95.731329631263506</c:v>
                </c:pt>
                <c:pt idx="11">
                  <c:v>90.608413298073302</c:v>
                </c:pt>
                <c:pt idx="12">
                  <c:v>94.727792597083294</c:v>
                </c:pt>
                <c:pt idx="13">
                  <c:v>94.833568152632594</c:v>
                </c:pt>
                <c:pt idx="14">
                  <c:v>101.55353550543001</c:v>
                </c:pt>
                <c:pt idx="15">
                  <c:v>101.43653536636999</c:v>
                </c:pt>
                <c:pt idx="16">
                  <c:v>99.198377557220994</c:v>
                </c:pt>
                <c:pt idx="17">
                  <c:v>95.381627133352595</c:v>
                </c:pt>
                <c:pt idx="18">
                  <c:v>68.484389511609294</c:v>
                </c:pt>
                <c:pt idx="19">
                  <c:v>90.301089918256096</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93.601499057108299</c:v>
                </c:pt>
                <c:pt idx="1">
                  <c:v>93.601499057108299</c:v>
                </c:pt>
                <c:pt idx="2">
                  <c:v>93.601499057108299</c:v>
                </c:pt>
                <c:pt idx="3">
                  <c:v>93.601499057108299</c:v>
                </c:pt>
                <c:pt idx="4">
                  <c:v>93.601499057108299</c:v>
                </c:pt>
                <c:pt idx="5">
                  <c:v>93.601499057108299</c:v>
                </c:pt>
                <c:pt idx="6">
                  <c:v>93.601499057108299</c:v>
                </c:pt>
                <c:pt idx="7">
                  <c:v>93.601499057108299</c:v>
                </c:pt>
                <c:pt idx="8">
                  <c:v>93.601499057108299</c:v>
                </c:pt>
                <c:pt idx="9">
                  <c:v>93.601499057108299</c:v>
                </c:pt>
                <c:pt idx="10">
                  <c:v>93.601499057108299</c:v>
                </c:pt>
                <c:pt idx="11">
                  <c:v>93.601499057108299</c:v>
                </c:pt>
                <c:pt idx="12">
                  <c:v>93.601499057108299</c:v>
                </c:pt>
                <c:pt idx="13">
                  <c:v>93.601499057108299</c:v>
                </c:pt>
                <c:pt idx="14">
                  <c:v>93.601499057108299</c:v>
                </c:pt>
                <c:pt idx="15">
                  <c:v>93.601499057108299</c:v>
                </c:pt>
                <c:pt idx="16">
                  <c:v>93.601499057108299</c:v>
                </c:pt>
                <c:pt idx="17">
                  <c:v>93.601499057108299</c:v>
                </c:pt>
                <c:pt idx="18">
                  <c:v>93.601499057108299</c:v>
                </c:pt>
                <c:pt idx="19">
                  <c:v>93.601499057108299</c:v>
                </c:pt>
              </c:numCache>
            </c:numRef>
          </c:val>
        </c:ser>
        <c:marker val="1"/>
        <c:axId val="167428864"/>
        <c:axId val="167655296"/>
      </c:lineChart>
      <c:catAx>
        <c:axId val="167428864"/>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67655296"/>
        <c:crosses val="autoZero"/>
        <c:auto val="1"/>
        <c:lblAlgn val="ctr"/>
        <c:lblOffset val="100"/>
        <c:tickLblSkip val="1"/>
        <c:tickMarkSkip val="1"/>
      </c:catAx>
      <c:valAx>
        <c:axId val="167655296"/>
        <c:scaling>
          <c:orientation val="minMax"/>
          <c:min val="50"/>
        </c:scaling>
        <c:axPos val="l"/>
        <c:numFmt formatCode="0.0" sourceLinked="1"/>
        <c:tickLblPos val="none"/>
        <c:spPr>
          <a:ln w="9525">
            <a:noFill/>
          </a:ln>
        </c:spPr>
        <c:crossAx val="167428864"/>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322E-2"/>
        </c:manualLayout>
      </c:layout>
      <c:spPr>
        <a:noFill/>
        <a:ln w="25400">
          <a:noFill/>
        </a:ln>
      </c:spPr>
    </c:title>
    <c:plotArea>
      <c:layout>
        <c:manualLayout>
          <c:layoutTarget val="inner"/>
          <c:xMode val="edge"/>
          <c:yMode val="edge"/>
          <c:x val="9.8203256507830142E-2"/>
          <c:y val="0.12637362637362634"/>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60.112499999999983</c:v>
              </c:pt>
              <c:pt idx="1">
                <c:v>63.629166666666656</c:v>
              </c:pt>
              <c:pt idx="2">
                <c:v>66.712499999999991</c:v>
              </c:pt>
              <c:pt idx="3">
                <c:v>68.012499999999989</c:v>
              </c:pt>
              <c:pt idx="4">
                <c:v>65.762499999999989</c:v>
              </c:pt>
              <c:pt idx="5">
                <c:v>62.945833333333326</c:v>
              </c:pt>
              <c:pt idx="6">
                <c:v>59.212499999999999</c:v>
              </c:pt>
              <c:pt idx="7">
                <c:v>56.329166666666652</c:v>
              </c:pt>
              <c:pt idx="8">
                <c:v>54.86249999999999</c:v>
              </c:pt>
              <c:pt idx="9">
                <c:v>55.11249999999999</c:v>
              </c:pt>
              <c:pt idx="10">
                <c:v>56.329166666666652</c:v>
              </c:pt>
              <c:pt idx="11">
                <c:v>56.72916666666665</c:v>
              </c:pt>
              <c:pt idx="12">
                <c:v>57.629166666666656</c:v>
              </c:pt>
              <c:pt idx="13">
                <c:v>58.079166666666652</c:v>
              </c:pt>
              <c:pt idx="14">
                <c:v>58.262499999999989</c:v>
              </c:pt>
              <c:pt idx="15">
                <c:v>57.61249999999999</c:v>
              </c:pt>
              <c:pt idx="16">
                <c:v>55.395833333333314</c:v>
              </c:pt>
              <c:pt idx="17">
                <c:v>50.179166666666653</c:v>
              </c:pt>
              <c:pt idx="18">
                <c:v>44.245833333333316</c:v>
              </c:pt>
              <c:pt idx="19">
                <c:v>40.245833333333316</c:v>
              </c:pt>
              <c:pt idx="20">
                <c:v>41.012499999999989</c:v>
              </c:pt>
              <c:pt idx="21">
                <c:v>43.879166666666656</c:v>
              </c:pt>
              <c:pt idx="22">
                <c:v>47.395833333333321</c:v>
              </c:pt>
              <c:pt idx="23">
                <c:v>49.412499999999987</c:v>
              </c:pt>
              <c:pt idx="24">
                <c:v>50.945833333333319</c:v>
              </c:pt>
              <c:pt idx="25">
                <c:v>50.295833333333313</c:v>
              </c:pt>
              <c:pt idx="26">
                <c:v>47.72916666666665</c:v>
              </c:pt>
              <c:pt idx="27">
                <c:v>44.245833333333316</c:v>
              </c:pt>
              <c:pt idx="28">
                <c:v>42.345833333333324</c:v>
              </c:pt>
              <c:pt idx="29">
                <c:v>44.895833333333321</c:v>
              </c:pt>
              <c:pt idx="30">
                <c:v>49.279166666666661</c:v>
              </c:pt>
              <c:pt idx="31">
                <c:v>52.095833333333324</c:v>
              </c:pt>
              <c:pt idx="32">
                <c:v>52.595833333333324</c:v>
              </c:pt>
              <c:pt idx="33">
                <c:v>51.895833333333321</c:v>
              </c:pt>
              <c:pt idx="34">
                <c:v>53.11249999999999</c:v>
              </c:pt>
              <c:pt idx="35">
                <c:v>54.429166666666653</c:v>
              </c:pt>
              <c:pt idx="36">
                <c:v>55.212499999999984</c:v>
              </c:pt>
              <c:pt idx="37">
                <c:v>54.495833333333316</c:v>
              </c:pt>
              <c:pt idx="38">
                <c:v>51.479166666666657</c:v>
              </c:pt>
              <c:pt idx="39">
                <c:v>48.979166666666657</c:v>
              </c:pt>
              <c:pt idx="40">
                <c:v>46.579166666666652</c:v>
              </c:pt>
              <c:pt idx="41">
                <c:v>46.162499999999987</c:v>
              </c:pt>
              <c:pt idx="42">
                <c:v>45.145833333333314</c:v>
              </c:pt>
              <c:pt idx="43">
                <c:v>43.279166666666661</c:v>
              </c:pt>
              <c:pt idx="44">
                <c:v>40.962499999999984</c:v>
              </c:pt>
              <c:pt idx="45">
                <c:v>40.245833333333316</c:v>
              </c:pt>
              <c:pt idx="46">
                <c:v>40.245833333333316</c:v>
              </c:pt>
              <c:pt idx="47">
                <c:v>40.262499999999989</c:v>
              </c:pt>
              <c:pt idx="48">
                <c:v>39.279166666666661</c:v>
              </c:pt>
              <c:pt idx="49">
                <c:v>38.912499999999994</c:v>
              </c:pt>
              <c:pt idx="50">
                <c:v>41.462499999999991</c:v>
              </c:pt>
              <c:pt idx="51">
                <c:v>42.295833333333327</c:v>
              </c:pt>
              <c:pt idx="52">
                <c:v>41.845833333333324</c:v>
              </c:pt>
              <c:pt idx="53">
                <c:v>41.295833333333327</c:v>
              </c:pt>
              <c:pt idx="54">
                <c:v>41.512499999999996</c:v>
              </c:pt>
              <c:pt idx="55">
                <c:v>43.045833333333327</c:v>
              </c:pt>
              <c:pt idx="56">
                <c:v>43.629166666666663</c:v>
              </c:pt>
              <c:pt idx="57">
                <c:v>44.912499999999994</c:v>
              </c:pt>
              <c:pt idx="58">
                <c:v>45.595833333333324</c:v>
              </c:pt>
              <c:pt idx="59">
                <c:v>46.22916666666665</c:v>
              </c:pt>
              <c:pt idx="60">
                <c:v>47.545833333333313</c:v>
              </c:pt>
              <c:pt idx="61">
                <c:v>48.72916666666665</c:v>
              </c:pt>
              <c:pt idx="62">
                <c:v>47.562499999999979</c:v>
              </c:pt>
              <c:pt idx="63">
                <c:v>46.079166666666652</c:v>
              </c:pt>
              <c:pt idx="64">
                <c:v>46.352777777777767</c:v>
              </c:pt>
              <c:pt idx="65">
                <c:v>48.093055555555544</c:v>
              </c:pt>
              <c:pt idx="66">
                <c:v>50.816666666666663</c:v>
              </c:pt>
              <c:pt idx="67">
                <c:v>49.333333333333336</c:v>
              </c:pt>
              <c:pt idx="68">
                <c:v>45.483333333333327</c:v>
              </c:pt>
              <c:pt idx="69">
                <c:v>45.29999999999999</c:v>
              </c:pt>
              <c:pt idx="70">
                <c:v>51.849999999999994</c:v>
              </c:pt>
              <c:pt idx="71">
                <c:v>61.083333333333336</c:v>
              </c:pt>
              <c:pt idx="72">
                <c:v>68.899999999999991</c:v>
              </c:pt>
              <c:pt idx="73">
                <c:v>76.099999999999994</c:v>
              </c:pt>
              <c:pt idx="74">
                <c:v>79.783333333333317</c:v>
              </c:pt>
              <c:pt idx="75">
                <c:v>78.400000000000006</c:v>
              </c:pt>
              <c:pt idx="76">
                <c:v>73.800000000000011</c:v>
              </c:pt>
              <c:pt idx="77">
                <c:v>69.983333333333334</c:v>
              </c:pt>
              <c:pt idx="78">
                <c:v>64.083333333333329</c:v>
              </c:pt>
              <c:pt idx="79">
                <c:v>57.733333333333327</c:v>
              </c:pt>
              <c:pt idx="80">
                <c:v>52.5</c:v>
              </c:pt>
              <c:pt idx="81">
                <c:v>50.25</c:v>
              </c:pt>
              <c:pt idx="82">
                <c:v>51.35</c:v>
              </c:pt>
              <c:pt idx="83">
                <c:v>54.266666666666673</c:v>
              </c:pt>
              <c:pt idx="84">
                <c:v>56.04999999999999</c:v>
              </c:pt>
              <c:pt idx="85">
                <c:v>56.666666666666664</c:v>
              </c:pt>
              <c:pt idx="86">
                <c:v>56.016666666666659</c:v>
              </c:pt>
              <c:pt idx="87">
                <c:v>55.383333333333333</c:v>
              </c:pt>
              <c:pt idx="88">
                <c:v>54.616666666666667</c:v>
              </c:pt>
              <c:pt idx="89">
                <c:v>54.866666666666667</c:v>
              </c:pt>
              <c:pt idx="90">
                <c:v>56.566666666666663</c:v>
              </c:pt>
              <c:pt idx="91">
                <c:v>55.5</c:v>
              </c:pt>
              <c:pt idx="92">
                <c:v>52.483333333333327</c:v>
              </c:pt>
              <c:pt idx="93">
                <c:v>53.733333333333327</c:v>
              </c:pt>
              <c:pt idx="94">
                <c:v>57.099999999999994</c:v>
              </c:pt>
              <c:pt idx="95">
                <c:v>62.266666666666673</c:v>
              </c:pt>
              <c:pt idx="96">
                <c:v>63.316666666666663</c:v>
              </c:pt>
              <c:pt idx="97">
                <c:v>62.1</c:v>
              </c:pt>
              <c:pt idx="98">
                <c:v>60.6</c:v>
              </c:pt>
              <c:pt idx="99">
                <c:v>60.933333333333337</c:v>
              </c:pt>
              <c:pt idx="100">
                <c:v>61.916666666666664</c:v>
              </c:pt>
              <c:pt idx="101">
                <c:v>63.533333333333324</c:v>
              </c:pt>
              <c:pt idx="102">
                <c:v>63.216666666666661</c:v>
              </c:pt>
              <c:pt idx="103">
                <c:v>63.733333333333327</c:v>
              </c:pt>
              <c:pt idx="104">
                <c:v>64.566666666666663</c:v>
              </c:pt>
              <c:pt idx="105">
                <c:v>67.133333333333326</c:v>
              </c:pt>
              <c:pt idx="106">
                <c:v>70.666666666666671</c:v>
              </c:pt>
              <c:pt idx="107">
                <c:v>72.84999999999998</c:v>
              </c:pt>
              <c:pt idx="108">
                <c:v>74.05</c:v>
              </c:pt>
              <c:pt idx="109">
                <c:v>74.483333333333334</c:v>
              </c:pt>
              <c:pt idx="110">
                <c:v>74.466666666666669</c:v>
              </c:pt>
              <c:pt idx="111">
                <c:v>72.816666666666663</c:v>
              </c:pt>
              <c:pt idx="112">
                <c:v>71.533333333333317</c:v>
              </c:pt>
              <c:pt idx="113">
                <c:v>69.849999999999994</c:v>
              </c:pt>
              <c:pt idx="114">
                <c:v>68.983333333333334</c:v>
              </c:pt>
              <c:pt idx="115">
                <c:v>67.2</c:v>
              </c:pt>
              <c:pt idx="116">
                <c:v>67.983333333333334</c:v>
              </c:pt>
              <c:pt idx="117">
                <c:v>70.95</c:v>
              </c:pt>
              <c:pt idx="118">
                <c:v>72.88333333333334</c:v>
              </c:pt>
              <c:pt idx="119">
                <c:v>74.11666666666666</c:v>
              </c:pt>
              <c:pt idx="120">
                <c:v>72.850000000000009</c:v>
              </c:pt>
              <c:pt idx="121">
                <c:v>71.95</c:v>
              </c:pt>
              <c:pt idx="122">
                <c:v>70.683333333333337</c:v>
              </c:pt>
              <c:pt idx="123">
                <c:v>68.983333333333334</c:v>
              </c:pt>
              <c:pt idx="124">
                <c:v>68.550000000000011</c:v>
              </c:pt>
              <c:pt idx="125">
                <c:v>66.95</c:v>
              </c:pt>
              <c:pt idx="126">
                <c:v>63.983333333333341</c:v>
              </c:pt>
              <c:pt idx="127">
                <c:v>58.033333333333331</c:v>
              </c:pt>
              <c:pt idx="128">
                <c:v>50.883333333333333</c:v>
              </c:pt>
              <c:pt idx="129">
                <c:v>46.35</c:v>
              </c:pt>
              <c:pt idx="130">
                <c:v>43.116666666666674</c:v>
              </c:pt>
              <c:pt idx="131">
                <c:v>39.833333333333336</c:v>
              </c:pt>
              <c:pt idx="132">
                <c:v>32.65</c:v>
              </c:pt>
              <c:pt idx="133">
                <c:v>24.883333333333336</c:v>
              </c:pt>
              <c:pt idx="134">
                <c:v>22.150000000000002</c:v>
              </c:pt>
              <c:pt idx="135">
                <c:v>22.25</c:v>
              </c:pt>
              <c:pt idx="136">
                <c:v>21.766666666666666</c:v>
              </c:pt>
              <c:pt idx="137">
                <c:v>16.816666666666666</c:v>
              </c:pt>
              <c:pt idx="138">
                <c:v>13.066666666666668</c:v>
              </c:pt>
              <c:pt idx="139">
                <c:v>12.5</c:v>
              </c:pt>
              <c:pt idx="140">
                <c:v>13.416666666666666</c:v>
              </c:pt>
              <c:pt idx="141">
                <c:v>14.199999999999998</c:v>
              </c:pt>
              <c:pt idx="142">
                <c:v>12.816666666666665</c:v>
              </c:pt>
              <c:pt idx="143">
                <c:v>13.666666666666666</c:v>
              </c:pt>
              <c:pt idx="144">
                <c:v>14.433333333333335</c:v>
              </c:pt>
              <c:pt idx="145">
                <c:v>15.516666666666671</c:v>
              </c:pt>
              <c:pt idx="146">
                <c:v>12.366666666666667</c:v>
              </c:pt>
              <c:pt idx="147">
                <c:v>12.816666666666668</c:v>
              </c:pt>
              <c:pt idx="148">
                <c:v>12.649999999999999</c:v>
              </c:pt>
              <c:pt idx="149">
                <c:v>12.433333333333332</c:v>
              </c:pt>
              <c:pt idx="150">
                <c:v>9.3833333333333346</c:v>
              </c:pt>
            </c:numLit>
          </c:val>
        </c:ser>
        <c:ser>
          <c:idx val="1"/>
          <c:order val="1"/>
          <c:tx>
            <c:v>iconfianca</c:v>
          </c:tx>
          <c:spPr>
            <a:ln w="25400">
              <a:solidFill>
                <a:schemeClr val="accent2"/>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-36.239583333333329</c:v>
              </c:pt>
              <c:pt idx="1">
                <c:v>-37.539583333333326</c:v>
              </c:pt>
              <c:pt idx="2">
                <c:v>-39.53125</c:v>
              </c:pt>
              <c:pt idx="3">
                <c:v>-40.222916666666663</c:v>
              </c:pt>
              <c:pt idx="4">
                <c:v>-39.418749999999996</c:v>
              </c:pt>
              <c:pt idx="5">
                <c:v>-37.381250000000001</c:v>
              </c:pt>
              <c:pt idx="6">
                <c:v>-35.293749999999996</c:v>
              </c:pt>
              <c:pt idx="7">
                <c:v>-33.797916666666659</c:v>
              </c:pt>
              <c:pt idx="8">
                <c:v>-32.797916666666666</c:v>
              </c:pt>
              <c:pt idx="9">
                <c:v>-30.327083333333331</c:v>
              </c:pt>
              <c:pt idx="10">
                <c:v>-29.356249999999999</c:v>
              </c:pt>
              <c:pt idx="11">
                <c:v>-28.485416666666662</c:v>
              </c:pt>
              <c:pt idx="12">
                <c:v>-29.993749999999995</c:v>
              </c:pt>
              <c:pt idx="13">
                <c:v>-30.02291666666666</c:v>
              </c:pt>
              <c:pt idx="14">
                <c:v>-30.268749999999994</c:v>
              </c:pt>
              <c:pt idx="15">
                <c:v>-30.768749999999994</c:v>
              </c:pt>
              <c:pt idx="16">
                <c:v>-30.706249999999994</c:v>
              </c:pt>
              <c:pt idx="17">
                <c:v>-29.318749999999994</c:v>
              </c:pt>
              <c:pt idx="18">
                <c:v>-27.193749999999994</c:v>
              </c:pt>
              <c:pt idx="19">
                <c:v>-25.756249999999998</c:v>
              </c:pt>
              <c:pt idx="20">
                <c:v>-25.877083333333331</c:v>
              </c:pt>
              <c:pt idx="21">
                <c:v>-27.085416666666664</c:v>
              </c:pt>
              <c:pt idx="22">
                <c:v>-28.668749999999992</c:v>
              </c:pt>
              <c:pt idx="23">
                <c:v>-30.164583333333326</c:v>
              </c:pt>
              <c:pt idx="24">
                <c:v>-30.822916666666657</c:v>
              </c:pt>
              <c:pt idx="25">
                <c:v>-30.281249999999996</c:v>
              </c:pt>
              <c:pt idx="26">
                <c:v>-28.243749999999995</c:v>
              </c:pt>
              <c:pt idx="27">
                <c:v>-25.668749999999992</c:v>
              </c:pt>
              <c:pt idx="28">
                <c:v>-24.389583333333331</c:v>
              </c:pt>
              <c:pt idx="29">
                <c:v>-27.602083333333329</c:v>
              </c:pt>
              <c:pt idx="30">
                <c:v>-32.056249999999999</c:v>
              </c:pt>
              <c:pt idx="31">
                <c:v>-35.702083333333327</c:v>
              </c:pt>
              <c:pt idx="32">
                <c:v>-35.910416666666663</c:v>
              </c:pt>
              <c:pt idx="33">
                <c:v>-35.272916666666667</c:v>
              </c:pt>
              <c:pt idx="34">
                <c:v>-34.977083333333326</c:v>
              </c:pt>
              <c:pt idx="35">
                <c:v>-34.947916666666657</c:v>
              </c:pt>
              <c:pt idx="36">
                <c:v>-35.168749999999996</c:v>
              </c:pt>
              <c:pt idx="37">
                <c:v>-34.039583333333333</c:v>
              </c:pt>
              <c:pt idx="38">
                <c:v>-31.785416666666666</c:v>
              </c:pt>
              <c:pt idx="39">
                <c:v>-30.131249999999998</c:v>
              </c:pt>
              <c:pt idx="40">
                <c:v>-29.806249999999995</c:v>
              </c:pt>
              <c:pt idx="41">
                <c:v>-30.181249999999995</c:v>
              </c:pt>
              <c:pt idx="42">
                <c:v>-29.764583333333331</c:v>
              </c:pt>
              <c:pt idx="43">
                <c:v>-28.02291666666666</c:v>
              </c:pt>
              <c:pt idx="44">
                <c:v>-25.864583333333332</c:v>
              </c:pt>
              <c:pt idx="45">
                <c:v>-24.643749999999997</c:v>
              </c:pt>
              <c:pt idx="46">
                <c:v>-24.952083333333331</c:v>
              </c:pt>
              <c:pt idx="47">
                <c:v>-25.010416666666668</c:v>
              </c:pt>
              <c:pt idx="48">
                <c:v>-25.331250000000001</c:v>
              </c:pt>
              <c:pt idx="49">
                <c:v>-25.393750000000001</c:v>
              </c:pt>
              <c:pt idx="50">
                <c:v>-27.193749999999998</c:v>
              </c:pt>
              <c:pt idx="51">
                <c:v>-27.40625</c:v>
              </c:pt>
              <c:pt idx="52">
                <c:v>-27.014583333333331</c:v>
              </c:pt>
              <c:pt idx="53">
                <c:v>-26.847916666666663</c:v>
              </c:pt>
              <c:pt idx="54">
                <c:v>-27.189583333333331</c:v>
              </c:pt>
              <c:pt idx="55">
                <c:v>-28.572916666666668</c:v>
              </c:pt>
              <c:pt idx="56">
                <c:v>-29.514583333333331</c:v>
              </c:pt>
              <c:pt idx="57">
                <c:v>-30.772916666666664</c:v>
              </c:pt>
              <c:pt idx="58">
                <c:v>-31.893749999999994</c:v>
              </c:pt>
              <c:pt idx="59">
                <c:v>-33.239583333333329</c:v>
              </c:pt>
              <c:pt idx="60">
                <c:v>-35.439583333333324</c:v>
              </c:pt>
              <c:pt idx="61">
                <c:v>-36.52291666666666</c:v>
              </c:pt>
              <c:pt idx="62">
                <c:v>-36.918749999999996</c:v>
              </c:pt>
              <c:pt idx="63">
                <c:v>-35.77708333333333</c:v>
              </c:pt>
              <c:pt idx="64">
                <c:v>-35.298611111111107</c:v>
              </c:pt>
              <c:pt idx="65">
                <c:v>-37.486805555555556</c:v>
              </c:pt>
              <c:pt idx="66">
                <c:v>-40.291666666666664</c:v>
              </c:pt>
              <c:pt idx="67">
                <c:v>-40.491666666666667</c:v>
              </c:pt>
              <c:pt idx="68">
                <c:v>-36.5</c:v>
              </c:pt>
              <c:pt idx="69">
                <c:v>-35.287500000000001</c:v>
              </c:pt>
              <c:pt idx="70">
                <c:v>-37.529166666666669</c:v>
              </c:pt>
              <c:pt idx="71">
                <c:v>-42.662500000000001</c:v>
              </c:pt>
              <c:pt idx="72">
                <c:v>-46.0625</c:v>
              </c:pt>
              <c:pt idx="73">
                <c:v>-49.995833333333337</c:v>
              </c:pt>
              <c:pt idx="74">
                <c:v>-51.020833333333336</c:v>
              </c:pt>
              <c:pt idx="75">
                <c:v>-49.458333333333336</c:v>
              </c:pt>
              <c:pt idx="76">
                <c:v>-46.212500000000006</c:v>
              </c:pt>
              <c:pt idx="77">
                <c:v>-43.454166666666673</c:v>
              </c:pt>
              <c:pt idx="78">
                <c:v>-39.333333333333336</c:v>
              </c:pt>
              <c:pt idx="79">
                <c:v>-34.333333333333329</c:v>
              </c:pt>
              <c:pt idx="80">
                <c:v>-29.487500000000001</c:v>
              </c:pt>
              <c:pt idx="81">
                <c:v>-27</c:v>
              </c:pt>
              <c:pt idx="82">
                <c:v>-27.350000000000005</c:v>
              </c:pt>
              <c:pt idx="83">
                <c:v>-30.037500000000005</c:v>
              </c:pt>
              <c:pt idx="84">
                <c:v>-32.266666666666673</c:v>
              </c:pt>
              <c:pt idx="85">
                <c:v>-34.37916666666667</c:v>
              </c:pt>
              <c:pt idx="86">
                <c:v>-37.024999999999999</c:v>
              </c:pt>
              <c:pt idx="87">
                <c:v>-36.670833333333327</c:v>
              </c:pt>
              <c:pt idx="88">
                <c:v>-38.324999999999996</c:v>
              </c:pt>
              <c:pt idx="89">
                <c:v>-40.083333333333336</c:v>
              </c:pt>
              <c:pt idx="90">
                <c:v>-41.958333333333336</c:v>
              </c:pt>
              <c:pt idx="91">
                <c:v>-40.354166666666664</c:v>
              </c:pt>
              <c:pt idx="92">
                <c:v>-37.424999999999997</c:v>
              </c:pt>
              <c:pt idx="93">
                <c:v>-40.012499999999996</c:v>
              </c:pt>
              <c:pt idx="94">
                <c:v>-44.875</c:v>
              </c:pt>
              <c:pt idx="95">
                <c:v>-50.158333333333331</c:v>
              </c:pt>
              <c:pt idx="96">
                <c:v>-50.641666666666673</c:v>
              </c:pt>
              <c:pt idx="97">
                <c:v>-49.066666666666663</c:v>
              </c:pt>
              <c:pt idx="98">
                <c:v>-48.404166666666669</c:v>
              </c:pt>
              <c:pt idx="99">
                <c:v>-49.470833333333331</c:v>
              </c:pt>
              <c:pt idx="100">
                <c:v>-50.274999999999999</c:v>
              </c:pt>
              <c:pt idx="101">
                <c:v>-50.666666666666657</c:v>
              </c:pt>
              <c:pt idx="102">
                <c:v>-49.120833333333337</c:v>
              </c:pt>
              <c:pt idx="103">
                <c:v>-49.129166666666663</c:v>
              </c:pt>
              <c:pt idx="104">
                <c:v>-50.8125</c:v>
              </c:pt>
              <c:pt idx="105">
                <c:v>-52.954166666666673</c:v>
              </c:pt>
              <c:pt idx="106">
                <c:v>-55.954166666666673</c:v>
              </c:pt>
              <c:pt idx="107">
                <c:v>-56.795833333333327</c:v>
              </c:pt>
              <c:pt idx="108">
                <c:v>-57.054166666666667</c:v>
              </c:pt>
              <c:pt idx="109">
                <c:v>-55.787500000000001</c:v>
              </c:pt>
              <c:pt idx="110">
                <c:v>-54.491666666666674</c:v>
              </c:pt>
              <c:pt idx="111">
                <c:v>-53.329166666666673</c:v>
              </c:pt>
              <c:pt idx="112">
                <c:v>-52.604166666666664</c:v>
              </c:pt>
              <c:pt idx="113">
                <c:v>-51.537500000000001</c:v>
              </c:pt>
              <c:pt idx="114">
                <c:v>-50.375</c:v>
              </c:pt>
              <c:pt idx="115">
                <c:v>-49.225000000000001</c:v>
              </c:pt>
              <c:pt idx="116">
                <c:v>-51.445833333333333</c:v>
              </c:pt>
              <c:pt idx="117">
                <c:v>-55.279166666666669</c:v>
              </c:pt>
              <c:pt idx="118">
                <c:v>-58.966666666666669</c:v>
              </c:pt>
              <c:pt idx="119">
                <c:v>-59.766666666666673</c:v>
              </c:pt>
              <c:pt idx="120">
                <c:v>-58.662500000000001</c:v>
              </c:pt>
              <c:pt idx="121">
                <c:v>-56.329166666666673</c:v>
              </c:pt>
              <c:pt idx="122">
                <c:v>-55.341666666666669</c:v>
              </c:pt>
              <c:pt idx="123">
                <c:v>-54.179166666666667</c:v>
              </c:pt>
              <c:pt idx="124">
                <c:v>-54.99583333333333</c:v>
              </c:pt>
              <c:pt idx="125">
                <c:v>-53.875</c:v>
              </c:pt>
              <c:pt idx="126">
                <c:v>-52.733333333333327</c:v>
              </c:pt>
              <c:pt idx="127">
                <c:v>-49.012499999999996</c:v>
              </c:pt>
              <c:pt idx="128">
                <c:v>-45.279166666666669</c:v>
              </c:pt>
              <c:pt idx="129">
                <c:v>-42.833333333333336</c:v>
              </c:pt>
              <c:pt idx="130">
                <c:v>-41.824999999999996</c:v>
              </c:pt>
              <c:pt idx="131">
                <c:v>-40.4375</c:v>
              </c:pt>
              <c:pt idx="132">
                <c:v>-36.6875</c:v>
              </c:pt>
              <c:pt idx="133">
                <c:v>-32.56666666666667</c:v>
              </c:pt>
              <c:pt idx="134">
                <c:v>-30.733333333333334</c:v>
              </c:pt>
              <c:pt idx="135">
                <c:v>-30.258333333333336</c:v>
              </c:pt>
              <c:pt idx="136">
                <c:v>-29.387500000000003</c:v>
              </c:pt>
              <c:pt idx="137">
                <c:v>-27.616666666666671</c:v>
              </c:pt>
              <c:pt idx="138">
                <c:v>-25.324999999999999</c:v>
              </c:pt>
              <c:pt idx="139">
                <c:v>-25.5</c:v>
              </c:pt>
              <c:pt idx="140">
                <c:v>-24.595833333333331</c:v>
              </c:pt>
              <c:pt idx="141">
                <c:v>-23.991666666666664</c:v>
              </c:pt>
              <c:pt idx="142">
                <c:v>-22.270833333333332</c:v>
              </c:pt>
              <c:pt idx="143">
                <c:v>-22.345833333333331</c:v>
              </c:pt>
              <c:pt idx="144">
                <c:v>-21.900000000000002</c:v>
              </c:pt>
              <c:pt idx="145">
                <c:v>-21.212500000000002</c:v>
              </c:pt>
              <c:pt idx="146">
                <c:v>-19.216666666666669</c:v>
              </c:pt>
              <c:pt idx="147">
                <c:v>-19.370833333333334</c:v>
              </c:pt>
              <c:pt idx="148">
                <c:v>-19.654166666666665</c:v>
              </c:pt>
              <c:pt idx="149">
                <c:v>-19.975000000000001</c:v>
              </c:pt>
              <c:pt idx="150">
                <c:v>-19.029166666666669</c:v>
              </c:pt>
            </c:numLit>
          </c:val>
        </c:ser>
        <c:marker val="1"/>
        <c:axId val="226765056"/>
        <c:axId val="231355520"/>
      </c:lineChart>
      <c:catAx>
        <c:axId val="2267650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1355520"/>
        <c:crosses val="autoZero"/>
        <c:auto val="1"/>
        <c:lblAlgn val="ctr"/>
        <c:lblOffset val="100"/>
        <c:tickLblSkip val="6"/>
        <c:tickMarkSkip val="1"/>
      </c:catAx>
      <c:valAx>
        <c:axId val="231355520"/>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676505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6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pt idx="160">
                <c:v> </c:v>
              </c:pt>
              <c:pt idx="161">
                <c:v> </c:v>
              </c:pt>
              <c:pt idx="162">
                <c:v> </c:v>
              </c:pt>
              <c:pt idx="163">
                <c:v> </c:v>
              </c:pt>
            </c:strLit>
          </c:cat>
          <c:val>
            <c:numLit>
              <c:formatCode>0.0</c:formatCode>
              <c:ptCount val="155"/>
              <c:pt idx="0">
                <c:v>-0.50896519343890456</c:v>
              </c:pt>
              <c:pt idx="1">
                <c:v>-0.3477503486709676</c:v>
              </c:pt>
              <c:pt idx="2">
                <c:v>-0.49687159198811837</c:v>
              </c:pt>
              <c:pt idx="3">
                <c:v>-0.43378086329427384</c:v>
              </c:pt>
              <c:pt idx="4">
                <c:v>-0.68430231223484161</c:v>
              </c:pt>
              <c:pt idx="5">
                <c:v>-0.59860997646116743</c:v>
              </c:pt>
              <c:pt idx="6">
                <c:v>-0.52090498299807098</c:v>
              </c:pt>
              <c:pt idx="7">
                <c:v>-0.2394846887430073</c:v>
              </c:pt>
              <c:pt idx="8">
                <c:v>-3.7456104220609521E-3</c:v>
              </c:pt>
              <c:pt idx="9">
                <c:v>0.30705646302526846</c:v>
              </c:pt>
              <c:pt idx="10">
                <c:v>0.40887397898954397</c:v>
              </c:pt>
              <c:pt idx="11">
                <c:v>0.42345789786150978</c:v>
              </c:pt>
              <c:pt idx="12">
                <c:v>0.32447767917942166</c:v>
              </c:pt>
              <c:pt idx="13">
                <c:v>0.29412687519258846</c:v>
              </c:pt>
              <c:pt idx="14">
                <c:v>0.32609243562468809</c:v>
              </c:pt>
              <c:pt idx="15">
                <c:v>0.49960734238193133</c:v>
              </c:pt>
              <c:pt idx="16">
                <c:v>0.82187291623217262</c:v>
              </c:pt>
              <c:pt idx="17">
                <c:v>1.0271883443867937</c:v>
              </c:pt>
              <c:pt idx="18">
                <c:v>1.1426381835703137</c:v>
              </c:pt>
              <c:pt idx="19">
                <c:v>1.1792070141958777</c:v>
              </c:pt>
              <c:pt idx="20">
                <c:v>1.2170528787004293</c:v>
              </c:pt>
              <c:pt idx="21">
                <c:v>1.1389933604630078</c:v>
              </c:pt>
              <c:pt idx="22">
                <c:v>0.88957161569350718</c:v>
              </c:pt>
              <c:pt idx="23">
                <c:v>0.64864912526920016</c:v>
              </c:pt>
              <c:pt idx="24">
                <c:v>0.57373305306202915</c:v>
              </c:pt>
              <c:pt idx="25">
                <c:v>0.66114280415036986</c:v>
              </c:pt>
              <c:pt idx="26">
                <c:v>0.83308043574050572</c:v>
              </c:pt>
              <c:pt idx="27">
                <c:v>0.86251095115642584</c:v>
              </c:pt>
              <c:pt idx="28">
                <c:v>0.83451678142039099</c:v>
              </c:pt>
              <c:pt idx="29">
                <c:v>0.64993929184273791</c:v>
              </c:pt>
              <c:pt idx="30">
                <c:v>0.32706655611178526</c:v>
              </c:pt>
              <c:pt idx="31">
                <c:v>0.13977299257873882</c:v>
              </c:pt>
              <c:pt idx="32">
                <c:v>6.4187309411042726E-2</c:v>
              </c:pt>
              <c:pt idx="33">
                <c:v>0.22725300320753442</c:v>
              </c:pt>
              <c:pt idx="34">
                <c:v>0.12818292911634249</c:v>
              </c:pt>
              <c:pt idx="35">
                <c:v>0.24236127449695949</c:v>
              </c:pt>
              <c:pt idx="36">
                <c:v>0.20980539430357162</c:v>
              </c:pt>
              <c:pt idx="37">
                <c:v>0.4726001781246143</c:v>
              </c:pt>
              <c:pt idx="38">
                <c:v>0.36108574351630884</c:v>
              </c:pt>
              <c:pt idx="39">
                <c:v>0.52173388343430549</c:v>
              </c:pt>
              <c:pt idx="40">
                <c:v>0.39881793042116609</c:v>
              </c:pt>
              <c:pt idx="41">
                <c:v>0.71844750217957487</c:v>
              </c:pt>
              <c:pt idx="42">
                <c:v>0.81138351114106533</c:v>
              </c:pt>
              <c:pt idx="43">
                <c:v>0.96711924224352586</c:v>
              </c:pt>
              <c:pt idx="44">
                <c:v>0.95594911008565342</c:v>
              </c:pt>
              <c:pt idx="45">
                <c:v>1.1211453384865075</c:v>
              </c:pt>
              <c:pt idx="46">
                <c:v>1.1316278594591549</c:v>
              </c:pt>
              <c:pt idx="47">
                <c:v>0.94163279693913127</c:v>
              </c:pt>
              <c:pt idx="48">
                <c:v>0.78028213900509391</c:v>
              </c:pt>
              <c:pt idx="49">
                <c:v>0.86262006760823506</c:v>
              </c:pt>
              <c:pt idx="50">
                <c:v>1.1436085800282509</c:v>
              </c:pt>
              <c:pt idx="51">
                <c:v>1.2963574867792826</c:v>
              </c:pt>
              <c:pt idx="52">
                <c:v>1.4486975291538755</c:v>
              </c:pt>
              <c:pt idx="53">
                <c:v>1.5073753078364924</c:v>
              </c:pt>
              <c:pt idx="54">
                <c:v>1.3826977191454826</c:v>
              </c:pt>
              <c:pt idx="55">
                <c:v>1.3837926135956498</c:v>
              </c:pt>
              <c:pt idx="56">
                <c:v>1.4002391514786505</c:v>
              </c:pt>
              <c:pt idx="57">
                <c:v>1.4947519073918498</c:v>
              </c:pt>
              <c:pt idx="58">
                <c:v>1.4446655585383348</c:v>
              </c:pt>
              <c:pt idx="59">
                <c:v>1.3149081815509303</c:v>
              </c:pt>
              <c:pt idx="60">
                <c:v>1.2522920411808502</c:v>
              </c:pt>
              <c:pt idx="61">
                <c:v>1.2394883359728226</c:v>
              </c:pt>
              <c:pt idx="62">
                <c:v>1.4339830147998076</c:v>
              </c:pt>
              <c:pt idx="63">
                <c:v>1.4801194306325469</c:v>
              </c:pt>
              <c:pt idx="64">
                <c:v>1.4393958450615896</c:v>
              </c:pt>
              <c:pt idx="65">
                <c:v>1.0349158695972096</c:v>
              </c:pt>
              <c:pt idx="66">
                <c:v>0.71792905828280662</c:v>
              </c:pt>
              <c:pt idx="67">
                <c:v>0.54314481364374068</c:v>
              </c:pt>
              <c:pt idx="68">
                <c:v>0.46276362621756589</c:v>
              </c:pt>
              <c:pt idx="69">
                <c:v>0.15196424121482599</c:v>
              </c:pt>
              <c:pt idx="70">
                <c:v>-0.56359921520785683</c:v>
              </c:pt>
              <c:pt idx="71">
                <c:v>-1.2834912741692062</c:v>
              </c:pt>
              <c:pt idx="72">
                <c:v>-1.7937294911457444</c:v>
              </c:pt>
              <c:pt idx="73">
                <c:v>-2.1739064494489848</c:v>
              </c:pt>
              <c:pt idx="74">
                <c:v>-2.2643524357455647</c:v>
              </c:pt>
              <c:pt idx="75">
                <c:v>-2.2864741683801308</c:v>
              </c:pt>
              <c:pt idx="76">
                <c:v>-1.8866488576876375</c:v>
              </c:pt>
              <c:pt idx="77">
                <c:v>-1.5264142287966926</c:v>
              </c:pt>
              <c:pt idx="78">
                <c:v>-1.1057522048164605</c:v>
              </c:pt>
              <c:pt idx="79">
                <c:v>-0.67544439913632193</c:v>
              </c:pt>
              <c:pt idx="80">
                <c:v>-0.31034984667661702</c:v>
              </c:pt>
              <c:pt idx="81">
                <c:v>2.9063761128942864E-2</c:v>
              </c:pt>
              <c:pt idx="82">
                <c:v>-3.388038693784845E-2</c:v>
              </c:pt>
              <c:pt idx="83">
                <c:v>-0.15219341963809035</c:v>
              </c:pt>
              <c:pt idx="84">
                <c:v>-0.3006977522131884</c:v>
              </c:pt>
              <c:pt idx="85">
                <c:v>-0.36578880519149148</c:v>
              </c:pt>
              <c:pt idx="86">
                <c:v>-0.24442628996023641</c:v>
              </c:pt>
              <c:pt idx="87">
                <c:v>-5.7341619885858952E-2</c:v>
              </c:pt>
              <c:pt idx="88">
                <c:v>0.14168358422063621</c:v>
              </c:pt>
              <c:pt idx="89">
                <c:v>0.21283925355381378</c:v>
              </c:pt>
              <c:pt idx="90">
                <c:v>0.13933826124277929</c:v>
              </c:pt>
              <c:pt idx="91">
                <c:v>0.11756189303364309</c:v>
              </c:pt>
              <c:pt idx="92">
                <c:v>0.11984242705327421</c:v>
              </c:pt>
              <c:pt idx="93">
                <c:v>-8.9790246016712566E-2</c:v>
              </c:pt>
              <c:pt idx="94">
                <c:v>-0.36717164182063711</c:v>
              </c:pt>
              <c:pt idx="95">
                <c:v>-0.85956376875923157</c:v>
              </c:pt>
              <c:pt idx="96">
                <c:v>-1.0396365798579932</c:v>
              </c:pt>
              <c:pt idx="97">
                <c:v>-1.2022704839983209</c:v>
              </c:pt>
              <c:pt idx="98">
                <c:v>-1.2596022893923027</c:v>
              </c:pt>
              <c:pt idx="99">
                <c:v>-1.4817454402196859</c:v>
              </c:pt>
              <c:pt idx="100">
                <c:v>-1.6755705964104306</c:v>
              </c:pt>
              <c:pt idx="101">
                <c:v>-1.8324192799150256</c:v>
              </c:pt>
              <c:pt idx="102">
                <c:v>-1.9799110645340228</c:v>
              </c:pt>
              <c:pt idx="103">
                <c:v>-2.1194696514724152</c:v>
              </c:pt>
              <c:pt idx="104">
                <c:v>-2.3445609814352801</c:v>
              </c:pt>
              <c:pt idx="105">
                <c:v>-2.6046267474999283</c:v>
              </c:pt>
              <c:pt idx="106">
                <c:v>-3.0603024284488702</c:v>
              </c:pt>
              <c:pt idx="107">
                <c:v>-3.4983683064693629</c:v>
              </c:pt>
              <c:pt idx="108">
                <c:v>-3.7838037130136351</c:v>
              </c:pt>
              <c:pt idx="109">
                <c:v>-3.9270411157578935</c:v>
              </c:pt>
              <c:pt idx="110">
                <c:v>-3.8950121924478625</c:v>
              </c:pt>
              <c:pt idx="111">
                <c:v>-3.7921281172774983</c:v>
              </c:pt>
              <c:pt idx="112">
                <c:v>-3.7519690163437933</c:v>
              </c:pt>
              <c:pt idx="113">
                <c:v>-3.5837669866432886</c:v>
              </c:pt>
              <c:pt idx="114">
                <c:v>-3.5018185334485135</c:v>
              </c:pt>
              <c:pt idx="115">
                <c:v>-3.2176395719168616</c:v>
              </c:pt>
              <c:pt idx="116">
                <c:v>-3.3900296522116324</c:v>
              </c:pt>
              <c:pt idx="117">
                <c:v>-3.7300542332670337</c:v>
              </c:pt>
              <c:pt idx="118">
                <c:v>-4.0423908751219955</c:v>
              </c:pt>
              <c:pt idx="119">
                <c:v>-4.1214621129723108</c:v>
              </c:pt>
              <c:pt idx="120">
                <c:v>-4.0343382108544716</c:v>
              </c:pt>
              <c:pt idx="121">
                <c:v>-3.9412577504325834</c:v>
              </c:pt>
              <c:pt idx="122">
                <c:v>-3.6021784858817596</c:v>
              </c:pt>
              <c:pt idx="123">
                <c:v>-3.3042902154031384</c:v>
              </c:pt>
              <c:pt idx="124">
                <c:v>-2.9693500882725572</c:v>
              </c:pt>
              <c:pt idx="125">
                <c:v>-2.7142681213150084</c:v>
              </c:pt>
              <c:pt idx="126">
                <c:v>-2.4192902610640776</c:v>
              </c:pt>
              <c:pt idx="127">
                <c:v>-1.9705598433592326</c:v>
              </c:pt>
              <c:pt idx="128">
                <c:v>-1.6463028952225678</c:v>
              </c:pt>
              <c:pt idx="129">
                <c:v>-1.3824176136387436</c:v>
              </c:pt>
              <c:pt idx="130">
                <c:v>-1.239645884106392</c:v>
              </c:pt>
              <c:pt idx="131">
                <c:v>-1.0720589932100615</c:v>
              </c:pt>
              <c:pt idx="132">
                <c:v>-0.79760573850923067</c:v>
              </c:pt>
              <c:pt idx="133">
                <c:v>-0.55002634499323677</c:v>
              </c:pt>
              <c:pt idx="134">
                <c:v>-0.28059421862319905</c:v>
              </c:pt>
              <c:pt idx="135">
                <c:v>-0.11606158247116083</c:v>
              </c:pt>
              <c:pt idx="136">
                <c:v>0.12234977836733905</c:v>
              </c:pt>
              <c:pt idx="137">
                <c:v>0.35781958498484567</c:v>
              </c:pt>
              <c:pt idx="138">
                <c:v>0.54994083344471578</c:v>
              </c:pt>
              <c:pt idx="139">
                <c:v>0.61497104972491368</c:v>
              </c:pt>
              <c:pt idx="140">
                <c:v>0.54919336930332308</c:v>
              </c:pt>
              <c:pt idx="141">
                <c:v>0.57061688096562202</c:v>
              </c:pt>
              <c:pt idx="142">
                <c:v>0.38139489485640199</c:v>
              </c:pt>
              <c:pt idx="143">
                <c:v>0.17179206592972796</c:v>
              </c:pt>
              <c:pt idx="144">
                <c:v>0.26194141735974685</c:v>
              </c:pt>
              <c:pt idx="145">
                <c:v>0.3001783982746149</c:v>
              </c:pt>
              <c:pt idx="146">
                <c:v>0.64143610249523531</c:v>
              </c:pt>
              <c:pt idx="147">
                <c:v>0.79754975944717454</c:v>
              </c:pt>
              <c:pt idx="148">
                <c:v>1.1398096471870192</c:v>
              </c:pt>
              <c:pt idx="149">
                <c:v>1.2941823969346655</c:v>
              </c:pt>
              <c:pt idx="150">
                <c:v>1.3978798002610922</c:v>
              </c:pt>
            </c:numLit>
          </c:val>
        </c:ser>
        <c:dLbls>
          <c:showSerName val="1"/>
        </c:dLbls>
        <c:marker val="1"/>
        <c:axId val="241469312"/>
        <c:axId val="241500928"/>
      </c:lineChart>
      <c:catAx>
        <c:axId val="241469312"/>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1500928"/>
        <c:crosses val="autoZero"/>
        <c:auto val="1"/>
        <c:lblAlgn val="ctr"/>
        <c:lblOffset val="100"/>
        <c:tickLblSkip val="1"/>
        <c:tickMarkSkip val="1"/>
      </c:catAx>
      <c:valAx>
        <c:axId val="241500928"/>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146931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82"/>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822"/>
        </c:manualLayout>
      </c:layout>
      <c:lineChart>
        <c:grouping val="standard"/>
        <c:ser>
          <c:idx val="0"/>
          <c:order val="0"/>
          <c:tx>
            <c:v>dr estrangeiros</c:v>
          </c:tx>
          <c:spPr>
            <a:ln w="25400">
              <a:solidFill>
                <a:schemeClr val="accent2"/>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0.000</c:formatCode>
              <c:ptCount val="15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numLit>
          </c:val>
        </c:ser>
        <c:marker val="1"/>
        <c:axId val="242243072"/>
        <c:axId val="242244608"/>
      </c:lineChart>
      <c:catAx>
        <c:axId val="24224307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2244608"/>
        <c:crosses val="autoZero"/>
        <c:auto val="1"/>
        <c:lblAlgn val="ctr"/>
        <c:lblOffset val="100"/>
        <c:tickLblSkip val="1"/>
        <c:tickMarkSkip val="1"/>
      </c:catAx>
      <c:valAx>
        <c:axId val="242244608"/>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224307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0.14368877083135692"/>
                  <c:y val="-0.12770129540259084"/>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numLit>
          </c:val>
        </c:ser>
        <c:ser>
          <c:idx val="1"/>
          <c:order val="1"/>
          <c:tx>
            <c:v>industria</c:v>
          </c:tx>
          <c:spPr>
            <a:ln w="25400">
              <a:solidFill>
                <a:schemeClr val="tx2"/>
              </a:solidFill>
              <a:prstDash val="solid"/>
            </a:ln>
          </c:spPr>
          <c:marker>
            <c:symbol val="none"/>
          </c:marker>
          <c:dLbls>
            <c:dLbl>
              <c:idx val="3"/>
              <c:layout>
                <c:manualLayout>
                  <c:x val="0.35469025709135765"/>
                  <c:y val="0.24803431829085881"/>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numLit>
          </c:val>
        </c:ser>
        <c:ser>
          <c:idx val="2"/>
          <c:order val="2"/>
          <c:tx>
            <c:v>comercio</c:v>
          </c:tx>
          <c:spPr>
            <a:ln w="38100">
              <a:solidFill>
                <a:schemeClr val="accent2"/>
              </a:solidFill>
              <a:prstDash val="solid"/>
            </a:ln>
          </c:spPr>
          <c:marker>
            <c:symbol val="none"/>
          </c:marker>
          <c:dLbls>
            <c:dLbl>
              <c:idx val="21"/>
              <c:layout>
                <c:manualLayout>
                  <c:x val="0.44966069000411091"/>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numLit>
          </c:val>
        </c:ser>
        <c:ser>
          <c:idx val="3"/>
          <c:order val="3"/>
          <c:tx>
            <c:v>servicos</c:v>
          </c:tx>
          <c:spPr>
            <a:ln w="25400">
              <a:solidFill>
                <a:srgbClr val="333333"/>
              </a:solidFill>
              <a:prstDash val="solid"/>
            </a:ln>
          </c:spPr>
          <c:marker>
            <c:symbol val="none"/>
          </c:marker>
          <c:dLbls>
            <c:dLbl>
              <c:idx val="20"/>
              <c:layout>
                <c:manualLayout>
                  <c:x val="0.45347626727381979"/>
                  <c:y val="0.24599046086981069"/>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numLit>
          </c:val>
        </c:ser>
        <c:marker val="1"/>
        <c:axId val="244614656"/>
        <c:axId val="244744192"/>
      </c:lineChart>
      <c:catAx>
        <c:axId val="2446146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4744192"/>
        <c:crosses val="autoZero"/>
        <c:auto val="1"/>
        <c:lblAlgn val="ctr"/>
        <c:lblOffset val="100"/>
        <c:tickLblSkip val="6"/>
        <c:tickMarkSkip val="1"/>
      </c:catAx>
      <c:valAx>
        <c:axId val="244744192"/>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461465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714"/>
          <c:y val="4.5197740112994364E-2"/>
        </c:manualLayout>
      </c:layout>
      <c:spPr>
        <a:noFill/>
        <a:ln w="25400">
          <a:noFill/>
        </a:ln>
      </c:spPr>
    </c:title>
    <c:plotArea>
      <c:layout>
        <c:manualLayout>
          <c:layoutTarget val="inner"/>
          <c:xMode val="edge"/>
          <c:yMode val="edge"/>
          <c:x val="8.8495830152534566E-2"/>
          <c:y val="0.24858894216182753"/>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9129179849497681"/>
                  <c:y val="-0.1684452155345010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0.000</c:formatCode>
              <c:ptCount val="15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numLit>
          </c:val>
        </c:ser>
        <c:marker val="1"/>
        <c:axId val="252787328"/>
        <c:axId val="252916864"/>
      </c:lineChart>
      <c:lineChart>
        <c:grouping val="standard"/>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numLit>
          </c:val>
        </c:ser>
        <c:marker val="1"/>
        <c:axId val="256547456"/>
        <c:axId val="257526016"/>
      </c:lineChart>
      <c:catAx>
        <c:axId val="2527873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52916864"/>
        <c:crosses val="autoZero"/>
        <c:auto val="1"/>
        <c:lblAlgn val="ctr"/>
        <c:lblOffset val="100"/>
        <c:tickLblSkip val="1"/>
        <c:tickMarkSkip val="1"/>
      </c:catAx>
      <c:valAx>
        <c:axId val="252916864"/>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52787328"/>
        <c:crosses val="autoZero"/>
        <c:crossBetween val="between"/>
        <c:majorUnit val="100"/>
        <c:minorUnit val="100"/>
      </c:valAx>
      <c:catAx>
        <c:axId val="256547456"/>
        <c:scaling>
          <c:orientation val="minMax"/>
        </c:scaling>
        <c:delete val="1"/>
        <c:axPos val="b"/>
        <c:numFmt formatCode="0.0" sourceLinked="1"/>
        <c:tickLblPos val="none"/>
        <c:crossAx val="257526016"/>
        <c:crosses val="autoZero"/>
        <c:auto val="1"/>
        <c:lblAlgn val="ctr"/>
        <c:lblOffset val="100"/>
      </c:catAx>
      <c:valAx>
        <c:axId val="257526016"/>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56547456"/>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54189088066119406"/>
                  <c:y val="-6.8464134290905962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numLit>
          </c:val>
        </c:ser>
        <c:ser>
          <c:idx val="1"/>
          <c:order val="1"/>
          <c:tx>
            <c:v>construcao</c:v>
          </c:tx>
          <c:spPr>
            <a:ln w="25400">
              <a:solidFill>
                <a:schemeClr val="tx2"/>
              </a:solidFill>
              <a:prstDash val="solid"/>
            </a:ln>
          </c:spPr>
          <c:marker>
            <c:symbol val="none"/>
          </c:marker>
          <c:dLbls>
            <c:dLbl>
              <c:idx val="3"/>
              <c:layout>
                <c:manualLayout>
                  <c:x val="0.39377545891869908"/>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numLit>
          </c:val>
        </c:ser>
        <c:ser>
          <c:idx val="2"/>
          <c:order val="2"/>
          <c:tx>
            <c:v>comercio</c:v>
          </c:tx>
          <c:spPr>
            <a:ln w="38100">
              <a:solidFill>
                <a:schemeClr val="accent2"/>
              </a:solidFill>
              <a:prstDash val="solid"/>
            </a:ln>
          </c:spPr>
          <c:marker>
            <c:symbol val="none"/>
          </c:marker>
          <c:dLbls>
            <c:dLbl>
              <c:idx val="21"/>
              <c:layout>
                <c:manualLayout>
                  <c:x val="0.48287198142786047"/>
                  <c:y val="0.23694615096190158"/>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numLit>
          </c:val>
        </c:ser>
        <c:ser>
          <c:idx val="3"/>
          <c:order val="3"/>
          <c:tx>
            <c:v>servicos</c:v>
          </c:tx>
          <c:spPr>
            <a:ln w="25400">
              <a:solidFill>
                <a:srgbClr val="333333"/>
              </a:solidFill>
              <a:prstDash val="solid"/>
            </a:ln>
          </c:spPr>
          <c:marker>
            <c:symbol val="none"/>
          </c:marker>
          <c:dLbls>
            <c:dLbl>
              <c:idx val="20"/>
              <c:layout>
                <c:manualLayout>
                  <c:x val="0.11421646762239743"/>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numLit>
          </c:val>
        </c:ser>
        <c:marker val="1"/>
        <c:axId val="258529152"/>
        <c:axId val="258530688"/>
      </c:lineChart>
      <c:catAx>
        <c:axId val="25852915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58530688"/>
        <c:crosses val="autoZero"/>
        <c:auto val="1"/>
        <c:lblAlgn val="ctr"/>
        <c:lblOffset val="100"/>
        <c:tickLblSkip val="1"/>
        <c:tickMarkSkip val="1"/>
      </c:catAx>
      <c:valAx>
        <c:axId val="258530688"/>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5852915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spPr>
        <a:noFill/>
        <a:ln w="25400">
          <a:noFill/>
        </a:ln>
      </c:spPr>
    </c:title>
    <c:plotArea>
      <c:layout>
        <c:manualLayout>
          <c:layoutTarget val="inner"/>
          <c:xMode val="edge"/>
          <c:yMode val="edge"/>
          <c:x val="0.11375625000000029"/>
          <c:y val="0.18251574074074359"/>
          <c:w val="0.91185410334346562"/>
          <c:h val="0.53953472222221543"/>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'9lay_off'!$E$15:$Q$15</c:f>
              <c:numCache>
                <c:formatCode>#,##0</c:formatCode>
                <c:ptCount val="13"/>
                <c:pt idx="0">
                  <c:v>827</c:v>
                </c:pt>
                <c:pt idx="1">
                  <c:v>819</c:v>
                </c:pt>
                <c:pt idx="2">
                  <c:v>740</c:v>
                </c:pt>
                <c:pt idx="3">
                  <c:v>815</c:v>
                </c:pt>
                <c:pt idx="4">
                  <c:v>789</c:v>
                </c:pt>
                <c:pt idx="5">
                  <c:v>881</c:v>
                </c:pt>
                <c:pt idx="6">
                  <c:v>1537</c:v>
                </c:pt>
                <c:pt idx="7">
                  <c:v>1692</c:v>
                </c:pt>
                <c:pt idx="8">
                  <c:v>1473</c:v>
                </c:pt>
                <c:pt idx="9">
                  <c:v>1555</c:v>
                </c:pt>
                <c:pt idx="10">
                  <c:v>1581</c:v>
                </c:pt>
                <c:pt idx="11">
                  <c:v>1528</c:v>
                </c:pt>
                <c:pt idx="12">
                  <c:v>1089</c:v>
                </c:pt>
              </c:numCache>
            </c:numRef>
          </c:val>
        </c:ser>
        <c:axId val="137934336"/>
        <c:axId val="137936256"/>
      </c:barChart>
      <c:catAx>
        <c:axId val="137934336"/>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37936256"/>
        <c:crosses val="autoZero"/>
        <c:auto val="1"/>
        <c:lblAlgn val="ctr"/>
        <c:lblOffset val="100"/>
        <c:tickLblSkip val="1"/>
        <c:tickMarkSkip val="1"/>
      </c:catAx>
      <c:valAx>
        <c:axId val="137936256"/>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79343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a:solidFill>
                  <a:schemeClr val="tx2"/>
                </a:solidFill>
              </a:defRPr>
            </a:pPr>
            <a:r>
              <a:rPr lang="pt-PT" sz="900">
                <a:solidFill>
                  <a:schemeClr val="tx2"/>
                </a:solidFill>
              </a:rPr>
              <a:t>taxa de crescimento do emprego no 1.º trimestre 2015 </a:t>
            </a:r>
          </a:p>
          <a:p>
            <a:pPr>
              <a:defRPr sz="900">
                <a:solidFill>
                  <a:schemeClr val="tx2"/>
                </a:solidFill>
              </a:defRPr>
            </a:pPr>
            <a:r>
              <a:rPr lang="pt-PT" sz="900" b="0">
                <a:solidFill>
                  <a:schemeClr val="tx2"/>
                </a:solidFill>
              </a:rPr>
              <a:t>% de variação face ao trimestre homólogo</a:t>
            </a:r>
            <a:r>
              <a:rPr lang="pt-PT" sz="900" b="0" strike="noStrike" baseline="30000">
                <a:solidFill>
                  <a:schemeClr val="tx2"/>
                </a:solidFill>
              </a:rPr>
              <a:t>(1)</a:t>
            </a:r>
          </a:p>
        </c:rich>
      </c:tx>
      <c:layout>
        <c:manualLayout>
          <c:xMode val="edge"/>
          <c:yMode val="edge"/>
          <c:x val="0.28203070175438638"/>
          <c:y val="2.2544283413848631E-2"/>
        </c:manualLayout>
      </c:layout>
      <c:overlay val="1"/>
    </c:title>
    <c:plotArea>
      <c:layout>
        <c:manualLayout>
          <c:layoutTarget val="inner"/>
          <c:xMode val="edge"/>
          <c:yMode val="edge"/>
          <c:x val="6.5209364309337506E-2"/>
          <c:y val="0.11552030633852002"/>
          <c:w val="0.91169352282977911"/>
          <c:h val="0.62111047713238765"/>
        </c:manualLayout>
      </c:layout>
      <c:barChart>
        <c:barDir val="col"/>
        <c:grouping val="clustered"/>
        <c:ser>
          <c:idx val="0"/>
          <c:order val="0"/>
          <c:spPr>
            <a:solidFill>
              <a:schemeClr val="tx2">
                <a:lumMod val="75000"/>
              </a:schemeClr>
            </a:solidFill>
          </c:spPr>
          <c:dPt>
            <c:idx val="10"/>
            <c:spPr>
              <a:solidFill>
                <a:schemeClr val="accent2">
                  <a:lumMod val="60000"/>
                  <a:lumOff val="40000"/>
                </a:schemeClr>
              </a:solidFill>
            </c:spPr>
          </c:dPt>
          <c:dPt>
            <c:idx val="15"/>
            <c:spPr>
              <a:solidFill>
                <a:schemeClr val="accent2"/>
              </a:solidFill>
            </c:spPr>
          </c:dPt>
          <c:dPt>
            <c:idx val="17"/>
            <c:spPr>
              <a:solidFill>
                <a:schemeClr val="accent5">
                  <a:lumMod val="50000"/>
                </a:schemeClr>
              </a:solidFill>
            </c:spPr>
          </c:dPt>
          <c:cat>
            <c:strLit>
              <c:ptCount val="30"/>
              <c:pt idx="0">
                <c:v>Finlândia</c:v>
              </c:pt>
              <c:pt idx="1">
                <c:v>Chipre</c:v>
              </c:pt>
              <c:pt idx="2">
                <c:v>Letónia</c:v>
              </c:pt>
              <c:pt idx="3">
                <c:v>França</c:v>
              </c:pt>
              <c:pt idx="4">
                <c:v>Itália</c:v>
              </c:pt>
              <c:pt idx="5">
                <c:v>Bélgica</c:v>
              </c:pt>
              <c:pt idx="6">
                <c:v>Alemanha</c:v>
              </c:pt>
              <c:pt idx="7">
                <c:v>Países Baixos</c:v>
              </c:pt>
              <c:pt idx="8">
                <c:v>Áustria</c:v>
              </c:pt>
              <c:pt idx="9">
                <c:v>Grécia</c:v>
              </c:pt>
              <c:pt idx="10">
                <c:v>Zona Euro</c:v>
              </c:pt>
              <c:pt idx="11">
                <c:v>Bulgária</c:v>
              </c:pt>
              <c:pt idx="12">
                <c:v>Dinamarca </c:v>
              </c:pt>
              <c:pt idx="13">
                <c:v>Roménia</c:v>
              </c:pt>
              <c:pt idx="14">
                <c:v>Eslovénia</c:v>
              </c:pt>
              <c:pt idx="15">
                <c:v>UE28</c:v>
              </c:pt>
              <c:pt idx="16">
                <c:v>República Checa</c:v>
              </c:pt>
              <c:pt idx="17">
                <c:v>Portugal</c:v>
              </c:pt>
              <c:pt idx="18">
                <c:v>Polónia</c:v>
              </c:pt>
              <c:pt idx="19">
                <c:v>Lituânia</c:v>
              </c:pt>
              <c:pt idx="20">
                <c:v>Eslováquia</c:v>
              </c:pt>
              <c:pt idx="21">
                <c:v>Suécia</c:v>
              </c:pt>
              <c:pt idx="22">
                <c:v>Reino Unido</c:v>
              </c:pt>
              <c:pt idx="23">
                <c:v>Croácia</c:v>
              </c:pt>
              <c:pt idx="24">
                <c:v>Irlanda</c:v>
              </c:pt>
              <c:pt idx="25">
                <c:v>Luxemburgo</c:v>
              </c:pt>
              <c:pt idx="26">
                <c:v>Malta</c:v>
              </c:pt>
              <c:pt idx="27">
                <c:v>Espanha</c:v>
              </c:pt>
              <c:pt idx="28">
                <c:v>Hungria</c:v>
              </c:pt>
              <c:pt idx="29">
                <c:v>Estónia</c:v>
              </c:pt>
            </c:strLit>
          </c:cat>
          <c:val>
            <c:numLit>
              <c:formatCode>General</c:formatCode>
              <c:ptCount val="30"/>
              <c:pt idx="0">
                <c:v>-0.1</c:v>
              </c:pt>
              <c:pt idx="1">
                <c:v>0</c:v>
              </c:pt>
              <c:pt idx="2">
                <c:v>0</c:v>
              </c:pt>
              <c:pt idx="3">
                <c:v>0.2</c:v>
              </c:pt>
              <c:pt idx="4">
                <c:v>0.3</c:v>
              </c:pt>
              <c:pt idx="5">
                <c:v>0.6</c:v>
              </c:pt>
              <c:pt idx="6">
                <c:v>0.6</c:v>
              </c:pt>
              <c:pt idx="7">
                <c:v>0.6</c:v>
              </c:pt>
              <c:pt idx="8">
                <c:v>0.6</c:v>
              </c:pt>
              <c:pt idx="9">
                <c:v>0.7</c:v>
              </c:pt>
              <c:pt idx="10">
                <c:v>0.8</c:v>
              </c:pt>
              <c:pt idx="11" formatCode="0.0">
                <c:v>0.8</c:v>
              </c:pt>
              <c:pt idx="12" formatCode="0.0">
                <c:v>0.8</c:v>
              </c:pt>
              <c:pt idx="13" formatCode="0.0">
                <c:v>1</c:v>
              </c:pt>
              <c:pt idx="14">
                <c:v>1</c:v>
              </c:pt>
              <c:pt idx="15">
                <c:v>1.1000000000000001</c:v>
              </c:pt>
              <c:pt idx="16">
                <c:v>1.1000000000000001</c:v>
              </c:pt>
              <c:pt idx="17">
                <c:v>1.4</c:v>
              </c:pt>
              <c:pt idx="18">
                <c:v>1.6</c:v>
              </c:pt>
              <c:pt idx="19">
                <c:v>1.7</c:v>
              </c:pt>
              <c:pt idx="20">
                <c:v>1.8</c:v>
              </c:pt>
              <c:pt idx="21">
                <c:v>1.8</c:v>
              </c:pt>
              <c:pt idx="22">
                <c:v>1.9</c:v>
              </c:pt>
              <c:pt idx="23">
                <c:v>2.2000000000000002</c:v>
              </c:pt>
              <c:pt idx="24">
                <c:v>2.2999999999999998</c:v>
              </c:pt>
              <c:pt idx="25">
                <c:v>2.4</c:v>
              </c:pt>
              <c:pt idx="26">
                <c:v>2.7</c:v>
              </c:pt>
              <c:pt idx="27">
                <c:v>2.9</c:v>
              </c:pt>
              <c:pt idx="28">
                <c:v>3.4</c:v>
              </c:pt>
              <c:pt idx="29">
                <c:v>3.6</c:v>
              </c:pt>
            </c:numLit>
          </c:val>
        </c:ser>
        <c:gapWidth val="65"/>
        <c:axId val="258982656"/>
        <c:axId val="259114112"/>
      </c:barChart>
      <c:catAx>
        <c:axId val="258982656"/>
        <c:scaling>
          <c:orientation val="minMax"/>
        </c:scaling>
        <c:axPos val="b"/>
        <c:tickLblPos val="low"/>
        <c:txPr>
          <a:bodyPr rot="-5400000" vert="horz"/>
          <a:lstStyle/>
          <a:p>
            <a:pPr>
              <a:defRPr sz="700"/>
            </a:pPr>
            <a:endParaRPr lang="pt-PT"/>
          </a:p>
        </c:txPr>
        <c:crossAx val="259114112"/>
        <c:crosses val="autoZero"/>
        <c:auto val="1"/>
        <c:lblAlgn val="ctr"/>
        <c:lblOffset val="100"/>
      </c:catAx>
      <c:valAx>
        <c:axId val="259114112"/>
        <c:scaling>
          <c:orientation val="minMax"/>
        </c:scaling>
        <c:axPos val="l"/>
        <c:majorGridlines/>
        <c:numFmt formatCode="General" sourceLinked="1"/>
        <c:tickLblPos val="nextTo"/>
        <c:txPr>
          <a:bodyPr/>
          <a:lstStyle/>
          <a:p>
            <a:pPr>
              <a:defRPr sz="800"/>
            </a:pPr>
            <a:endParaRPr lang="pt-PT"/>
          </a:p>
        </c:txPr>
        <c:crossAx val="258982656"/>
        <c:crosses val="autoZero"/>
        <c:crossBetween val="between"/>
      </c:valAx>
    </c:plotArea>
    <c:plotVisOnly val="1"/>
    <c:dispBlanksAs val="gap"/>
  </c:chart>
  <c:spPr>
    <a:solidFill>
      <a:schemeClr val="accent5"/>
    </a:solidFill>
  </c:spPr>
  <c:txPr>
    <a:bodyPr/>
    <a:lstStyle/>
    <a:p>
      <a:pPr>
        <a:defRPr>
          <a:latin typeface="Arial" pitchFamily="34" charset="0"/>
          <a:cs typeface="Arial" pitchFamily="34" charset="0"/>
        </a:defRPr>
      </a:pPr>
      <a:endParaRPr lang="pt-PT"/>
    </a:p>
  </c:txPr>
  <c:printSettings>
    <c:headerFooter/>
    <c:pageMargins b="0.75000000000000866" l="0.70000000000000062" r="0.70000000000000062" t="0.750000000000008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axId val="138251648"/>
        <c:axId val="139992064"/>
      </c:barChart>
      <c:catAx>
        <c:axId val="13825164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9992064"/>
        <c:crosses val="autoZero"/>
        <c:auto val="1"/>
        <c:lblAlgn val="ctr"/>
        <c:lblOffset val="100"/>
        <c:tickLblSkip val="1"/>
        <c:tickMarkSkip val="1"/>
      </c:catAx>
      <c:valAx>
        <c:axId val="13999206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82516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8"/>
          <c:y val="2.0442129629630001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axId val="141539200"/>
        <c:axId val="141540736"/>
      </c:barChart>
      <c:catAx>
        <c:axId val="141539200"/>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41540736"/>
        <c:crosses val="autoZero"/>
        <c:auto val="1"/>
        <c:lblAlgn val="ctr"/>
        <c:lblOffset val="100"/>
        <c:tickLblSkip val="1"/>
        <c:tickMarkSkip val="1"/>
      </c:catAx>
      <c:valAx>
        <c:axId val="141540736"/>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4153920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46881920"/>
        <c:axId val="148538496"/>
      </c:barChart>
      <c:catAx>
        <c:axId val="146881920"/>
        <c:scaling>
          <c:orientation val="maxMin"/>
        </c:scaling>
        <c:axPos val="l"/>
        <c:majorTickMark val="none"/>
        <c:tickLblPos val="none"/>
        <c:spPr>
          <a:ln w="3175">
            <a:solidFill>
              <a:srgbClr val="333333"/>
            </a:solidFill>
            <a:prstDash val="solid"/>
          </a:ln>
        </c:spPr>
        <c:crossAx val="148538496"/>
        <c:crosses val="autoZero"/>
        <c:auto val="1"/>
        <c:lblAlgn val="ctr"/>
        <c:lblOffset val="100"/>
        <c:tickMarkSkip val="1"/>
      </c:catAx>
      <c:valAx>
        <c:axId val="14853849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4688192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49368832"/>
        <c:axId val="149370752"/>
      </c:barChart>
      <c:catAx>
        <c:axId val="149368832"/>
        <c:scaling>
          <c:orientation val="maxMin"/>
        </c:scaling>
        <c:axPos val="l"/>
        <c:majorTickMark val="none"/>
        <c:tickLblPos val="none"/>
        <c:spPr>
          <a:ln w="3175">
            <a:solidFill>
              <a:srgbClr val="333333"/>
            </a:solidFill>
            <a:prstDash val="solid"/>
          </a:ln>
        </c:spPr>
        <c:crossAx val="149370752"/>
        <c:crosses val="autoZero"/>
        <c:auto val="1"/>
        <c:lblAlgn val="ctr"/>
        <c:lblOffset val="100"/>
        <c:tickMarkSkip val="1"/>
      </c:catAx>
      <c:valAx>
        <c:axId val="14937075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4936883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50377600"/>
        <c:axId val="150379136"/>
      </c:barChart>
      <c:catAx>
        <c:axId val="150377600"/>
        <c:scaling>
          <c:orientation val="maxMin"/>
        </c:scaling>
        <c:axPos val="l"/>
        <c:majorTickMark val="none"/>
        <c:tickLblPos val="none"/>
        <c:spPr>
          <a:ln w="3175">
            <a:solidFill>
              <a:srgbClr val="333333"/>
            </a:solidFill>
            <a:prstDash val="solid"/>
          </a:ln>
        </c:spPr>
        <c:crossAx val="150379136"/>
        <c:crosses val="autoZero"/>
        <c:auto val="1"/>
        <c:lblAlgn val="ctr"/>
        <c:lblOffset val="100"/>
        <c:tickMarkSkip val="1"/>
      </c:catAx>
      <c:valAx>
        <c:axId val="15037913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503776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51264640"/>
        <c:axId val="151614976"/>
      </c:barChart>
      <c:catAx>
        <c:axId val="151264640"/>
        <c:scaling>
          <c:orientation val="maxMin"/>
        </c:scaling>
        <c:axPos val="l"/>
        <c:majorTickMark val="none"/>
        <c:tickLblPos val="none"/>
        <c:spPr>
          <a:ln w="3175">
            <a:solidFill>
              <a:srgbClr val="333333"/>
            </a:solidFill>
            <a:prstDash val="solid"/>
          </a:ln>
        </c:spPr>
        <c:crossAx val="151614976"/>
        <c:crosses val="autoZero"/>
        <c:auto val="1"/>
        <c:lblAlgn val="ctr"/>
        <c:lblOffset val="100"/>
        <c:tickMarkSkip val="1"/>
      </c:catAx>
      <c:valAx>
        <c:axId val="15161497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5126464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5304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'16irct'!$J$67:$J$76</c:f>
              <c:numCache>
                <c:formatCode>0.0</c:formatCode>
                <c:ptCount val="10"/>
                <c:pt idx="0">
                  <c:v>43.651121578565586</c:v>
                </c:pt>
                <c:pt idx="1">
                  <c:v>9.5831196424646556</c:v>
                </c:pt>
                <c:pt idx="2">
                  <c:v>4.8510848939856466</c:v>
                </c:pt>
                <c:pt idx="3">
                  <c:v>3.4766220945885218</c:v>
                </c:pt>
                <c:pt idx="4">
                  <c:v>1.8378650553877218</c:v>
                </c:pt>
                <c:pt idx="5">
                  <c:v>-16.356242627429076</c:v>
                </c:pt>
                <c:pt idx="6">
                  <c:v>-11.302020280551329</c:v>
                </c:pt>
                <c:pt idx="7">
                  <c:v>-10.891208350060221</c:v>
                </c:pt>
                <c:pt idx="8">
                  <c:v>-3.0525956138290344</c:v>
                </c:pt>
                <c:pt idx="9">
                  <c:v>-2.4908814123849377</c:v>
                </c:pt>
              </c:numCache>
            </c:numRef>
          </c:val>
        </c:ser>
        <c:gapWidth val="80"/>
        <c:axId val="152472192"/>
        <c:axId val="152490368"/>
      </c:barChart>
      <c:catAx>
        <c:axId val="152472192"/>
        <c:scaling>
          <c:orientation val="maxMin"/>
        </c:scaling>
        <c:axPos val="l"/>
        <c:majorTickMark val="none"/>
        <c:tickLblPos val="none"/>
        <c:crossAx val="152490368"/>
        <c:crossesAt val="0"/>
        <c:auto val="1"/>
        <c:lblAlgn val="ctr"/>
        <c:lblOffset val="100"/>
        <c:tickMarkSkip val="1"/>
      </c:catAx>
      <c:valAx>
        <c:axId val="152490368"/>
        <c:scaling>
          <c:orientation val="minMax"/>
        </c:scaling>
        <c:axPos val="t"/>
        <c:numFmt formatCode="0.0" sourceLinked="1"/>
        <c:majorTickMark val="none"/>
        <c:tickLblPos val="none"/>
        <c:spPr>
          <a:ln w="9525">
            <a:noFill/>
          </a:ln>
        </c:spPr>
        <c:crossAx val="152472192"/>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3248026" y="5838824"/>
          <a:ext cx="3676649" cy="395263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0.45081</cdr:x>
      <cdr:y>0.28336</cdr:y>
    </cdr:from>
    <cdr:to>
      <cdr:x>0.90601</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412703" y="491220"/>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0.29682</cdr:x>
      <cdr:y>0.59577</cdr:y>
    </cdr:from>
    <cdr:to>
      <cdr:x>0.55025</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93016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0.45331</cdr:x>
      <cdr:y>0.38441</cdr:y>
    </cdr:from>
    <cdr:to>
      <cdr:x>0.50301</cdr:x>
      <cdr:y>0.41129</cdr:y>
    </cdr:to>
    <cdr:sp macro="" textlink="">
      <cdr:nvSpPr>
        <cdr:cNvPr id="4" name="Conexão recta unidireccional 3"/>
        <cdr:cNvSpPr/>
      </cdr:nvSpPr>
      <cdr:spPr>
        <a:xfrm xmlns:a="http://schemas.openxmlformats.org/drawingml/2006/main">
          <a:off x="1433514" y="681046"/>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0.43161</cdr:x>
      <cdr:y>0.38187</cdr:y>
    </cdr:from>
    <cdr:to>
      <cdr:x>0.4446</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352550" y="661988"/>
          <a:ext cx="40698" cy="135363"/>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67</xdr:row>
      <xdr:rowOff>0</xdr:rowOff>
    </xdr:from>
    <xdr:ext cx="76200" cy="200025"/>
    <xdr:sp macro="" textlink="">
      <xdr:nvSpPr>
        <xdr:cNvPr id="2" name="Text Box 1025"/>
        <xdr:cNvSpPr txBox="1">
          <a:spLocks noChangeArrowheads="1"/>
        </xdr:cNvSpPr>
      </xdr:nvSpPr>
      <xdr:spPr bwMode="auto">
        <a:xfrm>
          <a:off x="1571625" y="11734800"/>
          <a:ext cx="76200" cy="200025"/>
        </a:xfrm>
        <a:prstGeom prst="rect">
          <a:avLst/>
        </a:prstGeom>
        <a:noFill/>
        <a:ln w="9525">
          <a:noFill/>
          <a:miter lim="800000"/>
          <a:headEnd/>
          <a:tailEnd/>
        </a:ln>
      </xdr:spPr>
    </xdr:sp>
    <xdr:clientData/>
  </xdr:oneCellAnchor>
  <xdr:oneCellAnchor>
    <xdr:from>
      <xdr:col>4</xdr:col>
      <xdr:colOff>0</xdr:colOff>
      <xdr:row>67</xdr:row>
      <xdr:rowOff>0</xdr:rowOff>
    </xdr:from>
    <xdr:ext cx="76200" cy="200025"/>
    <xdr:sp macro="" textlink="">
      <xdr:nvSpPr>
        <xdr:cNvPr id="11" name="Text Box 1025"/>
        <xdr:cNvSpPr txBox="1">
          <a:spLocks noChangeArrowheads="1"/>
        </xdr:cNvSpPr>
      </xdr:nvSpPr>
      <xdr:spPr bwMode="auto">
        <a:xfrm>
          <a:off x="1571625" y="11734800"/>
          <a:ext cx="76200" cy="200025"/>
        </a:xfrm>
        <a:prstGeom prst="rect">
          <a:avLst/>
        </a:prstGeom>
        <a:noFill/>
        <a:ln w="9525">
          <a:noFill/>
          <a:miter lim="800000"/>
          <a:headEnd/>
          <a:tailEnd/>
        </a:ln>
      </xdr:spPr>
    </xdr:sp>
    <xdr:clientData/>
  </xdr:oneCellAnchor>
  <xdr:twoCellAnchor editAs="oneCell">
    <xdr:from>
      <xdr:col>3</xdr:col>
      <xdr:colOff>57150</xdr:colOff>
      <xdr:row>37</xdr:row>
      <xdr:rowOff>200025</xdr:rowOff>
    </xdr:from>
    <xdr:to>
      <xdr:col>7</xdr:col>
      <xdr:colOff>1171575</xdr:colOff>
      <xdr:row>40</xdr:row>
      <xdr:rowOff>28575</xdr:rowOff>
    </xdr:to>
    <xdr:sp macro="" textlink="">
      <xdr:nvSpPr>
        <xdr:cNvPr id="12" name="Text Box 1029"/>
        <xdr:cNvSpPr txBox="1">
          <a:spLocks noChangeArrowheads="1"/>
        </xdr:cNvSpPr>
      </xdr:nvSpPr>
      <xdr:spPr bwMode="auto">
        <a:xfrm>
          <a:off x="361950" y="6096000"/>
          <a:ext cx="6124575" cy="381000"/>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pt-PT" sz="1000" b="0" i="0" u="none" strike="noStrike" baseline="30000">
            <a:solidFill>
              <a:schemeClr val="tx2"/>
            </a:solidFill>
            <a:latin typeface="Arial"/>
            <a:cs typeface="Arial"/>
          </a:endParaRPr>
        </a:p>
      </xdr:txBody>
    </xdr:sp>
    <xdr:clientData/>
  </xdr:twoCellAnchor>
  <xdr:twoCellAnchor>
    <xdr:from>
      <xdr:col>3</xdr:col>
      <xdr:colOff>95250</xdr:colOff>
      <xdr:row>37</xdr:row>
      <xdr:rowOff>200025</xdr:rowOff>
    </xdr:from>
    <xdr:to>
      <xdr:col>7</xdr:col>
      <xdr:colOff>1012500</xdr:colOff>
      <xdr:row>62</xdr:row>
      <xdr:rowOff>28575</xdr:rowOff>
    </xdr:to>
    <xdr:graphicFrame macro="">
      <xdr:nvGraphicFramePr>
        <xdr:cNvPr id="17" name="Gráfico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3.xml><?xml version="1.0" encoding="utf-8"?>
<c:userShapes xmlns:c="http://schemas.openxmlformats.org/drawingml/2006/chart">
  <cdr:relSizeAnchor xmlns:cdr="http://schemas.openxmlformats.org/drawingml/2006/chartDrawing">
    <cdr:from>
      <cdr:x>0.00321</cdr:x>
      <cdr:y>0.96135</cdr:y>
    </cdr:from>
    <cdr:to>
      <cdr:x>0.99631</cdr:x>
      <cdr:y>1</cdr:y>
    </cdr:to>
    <cdr:sp macro="" textlink="">
      <cdr:nvSpPr>
        <cdr:cNvPr id="2" name="CaixaDeTexto 1"/>
        <cdr:cNvSpPr txBox="1"/>
      </cdr:nvSpPr>
      <cdr:spPr>
        <a:xfrm xmlns:a="http://schemas.openxmlformats.org/drawingml/2006/main">
          <a:off x="19050" y="3790950"/>
          <a:ext cx="5886450" cy="152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rtl="0" fontAlgn="base"/>
          <a:r>
            <a:rPr lang="pt-PT" sz="700" b="0" i="0" baseline="0">
              <a:latin typeface="Arial" pitchFamily="34" charset="0"/>
              <a:ea typeface="+mn-ea"/>
              <a:cs typeface="Arial" pitchFamily="34" charset="0"/>
            </a:rPr>
            <a:t>(1) dados com base no sistema europeu de contas revisto (SEC 2010); dados corrigidos de sazonalidade.</a:t>
          </a:r>
          <a:endParaRPr lang="pt-PT" sz="700">
            <a:latin typeface="Arial" pitchFamily="34" charset="0"/>
            <a:cs typeface="Arial" pitchFamily="34" charset="0"/>
          </a:endParaRPr>
        </a:p>
        <a:p xmlns:a="http://schemas.openxmlformats.org/drawingml/2006/main">
          <a:endParaRPr lang="pt-PT" sz="1100">
            <a:latin typeface="Arial" pitchFamily="34" charset="0"/>
            <a:cs typeface="Arial" pitchFamily="34" charset="0"/>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ec.europa.eu/eurostat/publications/collections/news-releases" TargetMode="External"/><Relationship Id="rId1" Type="http://schemas.openxmlformats.org/officeDocument/2006/relationships/hyperlink" Target="http://ec.europa.eu/eurostat/data/database" TargetMode="External"/><Relationship Id="rId4" Type="http://schemas.openxmlformats.org/officeDocument/2006/relationships/drawing" Target="../drawings/drawing3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4.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5.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1">
    <tabColor theme="9"/>
    <pageSetUpPr fitToPage="1"/>
  </sheetPr>
  <dimension ref="A1:L58"/>
  <sheetViews>
    <sheetView tabSelected="1" showRuler="0" zoomScaleNormal="100" workbookViewId="0"/>
  </sheetViews>
  <sheetFormatPr defaultRowHeight="12.75"/>
  <cols>
    <col min="1" max="1" width="1.42578125" style="139" customWidth="1"/>
    <col min="2" max="2" width="2.5703125" style="139" customWidth="1"/>
    <col min="3" max="3" width="16.28515625" style="139" customWidth="1"/>
    <col min="4" max="4" width="22.28515625" style="139" customWidth="1"/>
    <col min="5" max="5" width="2.42578125" style="280" customWidth="1"/>
    <col min="6" max="6" width="1" style="139" customWidth="1"/>
    <col min="7" max="7" width="14" style="139" customWidth="1"/>
    <col min="8" max="8" width="5.5703125" style="139" customWidth="1"/>
    <col min="9" max="9" width="4.140625" style="139" customWidth="1"/>
    <col min="10" max="10" width="34.5703125" style="139" customWidth="1"/>
    <col min="11" max="11" width="2.42578125" style="139" customWidth="1"/>
    <col min="12" max="12" width="1.42578125" style="139" customWidth="1"/>
    <col min="13" max="16384" width="9.140625" style="139"/>
  </cols>
  <sheetData>
    <row r="1" spans="1:12" ht="7.5" customHeight="1">
      <c r="A1" s="294"/>
      <c r="B1" s="291"/>
      <c r="C1" s="291"/>
      <c r="D1" s="291"/>
      <c r="E1" s="833"/>
      <c r="F1" s="291"/>
      <c r="G1" s="291"/>
      <c r="H1" s="291"/>
      <c r="I1" s="291"/>
      <c r="J1" s="291"/>
      <c r="K1" s="291"/>
      <c r="L1" s="291"/>
    </row>
    <row r="2" spans="1:12" ht="17.25" customHeight="1">
      <c r="A2" s="294"/>
      <c r="B2" s="272"/>
      <c r="C2" s="273"/>
      <c r="D2" s="273"/>
      <c r="E2" s="834"/>
      <c r="F2" s="273"/>
      <c r="G2" s="273"/>
      <c r="H2" s="273"/>
      <c r="I2" s="274"/>
      <c r="J2" s="275"/>
      <c r="K2" s="275"/>
      <c r="L2" s="294"/>
    </row>
    <row r="3" spans="1:12">
      <c r="A3" s="294"/>
      <c r="B3" s="272"/>
      <c r="C3" s="273"/>
      <c r="D3" s="273"/>
      <c r="E3" s="834"/>
      <c r="F3" s="273"/>
      <c r="G3" s="273"/>
      <c r="H3" s="273"/>
      <c r="I3" s="274"/>
      <c r="J3" s="272"/>
      <c r="K3" s="275"/>
      <c r="L3" s="294"/>
    </row>
    <row r="4" spans="1:12" ht="33.75" customHeight="1">
      <c r="A4" s="294"/>
      <c r="B4" s="272"/>
      <c r="C4" s="274"/>
      <c r="D4" s="274"/>
      <c r="E4" s="835"/>
      <c r="F4" s="274"/>
      <c r="G4" s="274"/>
      <c r="H4" s="274"/>
      <c r="I4" s="274"/>
      <c r="J4" s="276" t="s">
        <v>35</v>
      </c>
      <c r="K4" s="272"/>
      <c r="L4" s="294"/>
    </row>
    <row r="5" spans="1:12" s="144" customFormat="1" ht="12.75" customHeight="1">
      <c r="A5" s="296"/>
      <c r="B5" s="1400"/>
      <c r="C5" s="1400"/>
      <c r="D5" s="1400"/>
      <c r="E5" s="1400"/>
      <c r="F5" s="291"/>
      <c r="G5" s="277"/>
      <c r="H5" s="277"/>
      <c r="I5" s="277"/>
      <c r="J5" s="278"/>
      <c r="K5" s="279"/>
      <c r="L5" s="294"/>
    </row>
    <row r="6" spans="1:12" ht="12.75" customHeight="1">
      <c r="A6" s="294"/>
      <c r="B6" s="294"/>
      <c r="C6" s="291"/>
      <c r="D6" s="291"/>
      <c r="E6" s="833"/>
      <c r="F6" s="291"/>
      <c r="G6" s="277"/>
      <c r="H6" s="277"/>
      <c r="I6" s="277"/>
      <c r="J6" s="278"/>
      <c r="K6" s="279"/>
      <c r="L6" s="294"/>
    </row>
    <row r="7" spans="1:12" ht="12.75" customHeight="1">
      <c r="A7" s="294"/>
      <c r="B7" s="294"/>
      <c r="C7" s="291"/>
      <c r="D7" s="291"/>
      <c r="E7" s="833"/>
      <c r="F7" s="291"/>
      <c r="G7" s="277"/>
      <c r="H7" s="277"/>
      <c r="I7" s="290"/>
      <c r="J7" s="278"/>
      <c r="K7" s="279"/>
      <c r="L7" s="294"/>
    </row>
    <row r="8" spans="1:12" ht="12.75" customHeight="1">
      <c r="A8" s="294"/>
      <c r="B8" s="294"/>
      <c r="C8" s="291"/>
      <c r="D8" s="291"/>
      <c r="E8" s="833"/>
      <c r="F8" s="291"/>
      <c r="G8" s="277"/>
      <c r="H8" s="277"/>
      <c r="I8" s="277"/>
      <c r="J8" s="278"/>
      <c r="K8" s="279"/>
      <c r="L8" s="294"/>
    </row>
    <row r="9" spans="1:12" ht="12.75" customHeight="1">
      <c r="A9" s="294"/>
      <c r="B9" s="294"/>
      <c r="C9" s="291"/>
      <c r="D9" s="291"/>
      <c r="E9" s="833"/>
      <c r="F9" s="291"/>
      <c r="G9" s="277"/>
      <c r="H9" s="277"/>
      <c r="I9" s="277"/>
      <c r="J9" s="278"/>
      <c r="K9" s="279"/>
      <c r="L9" s="294"/>
    </row>
    <row r="10" spans="1:12" ht="12.75" customHeight="1">
      <c r="A10" s="294"/>
      <c r="B10" s="294"/>
      <c r="C10" s="291"/>
      <c r="D10" s="291"/>
      <c r="E10" s="833"/>
      <c r="F10" s="291"/>
      <c r="G10" s="277"/>
      <c r="H10" s="277"/>
      <c r="I10" s="277"/>
      <c r="J10" s="278"/>
      <c r="K10" s="279"/>
      <c r="L10" s="294"/>
    </row>
    <row r="11" spans="1:12">
      <c r="A11" s="294"/>
      <c r="B11" s="294"/>
      <c r="C11" s="291"/>
      <c r="D11" s="291"/>
      <c r="E11" s="833"/>
      <c r="F11" s="291"/>
      <c r="G11" s="277"/>
      <c r="H11" s="277"/>
      <c r="I11" s="277"/>
      <c r="J11" s="278"/>
      <c r="K11" s="279"/>
      <c r="L11" s="294"/>
    </row>
    <row r="12" spans="1:12">
      <c r="A12" s="294"/>
      <c r="B12" s="311" t="s">
        <v>27</v>
      </c>
      <c r="C12" s="309"/>
      <c r="D12" s="309"/>
      <c r="E12" s="836"/>
      <c r="F12" s="291"/>
      <c r="G12" s="277"/>
      <c r="H12" s="277"/>
      <c r="I12" s="277"/>
      <c r="J12" s="278"/>
      <c r="K12" s="279"/>
      <c r="L12" s="294"/>
    </row>
    <row r="13" spans="1:12" ht="13.5" thickBot="1">
      <c r="A13" s="294"/>
      <c r="B13" s="294"/>
      <c r="C13" s="291"/>
      <c r="D13" s="291"/>
      <c r="E13" s="833"/>
      <c r="F13" s="291"/>
      <c r="G13" s="277"/>
      <c r="H13" s="277"/>
      <c r="I13" s="277"/>
      <c r="J13" s="278"/>
      <c r="K13" s="279"/>
      <c r="L13" s="294"/>
    </row>
    <row r="14" spans="1:12" ht="13.5" thickBot="1">
      <c r="A14" s="294"/>
      <c r="B14" s="316"/>
      <c r="C14" s="303" t="s">
        <v>21</v>
      </c>
      <c r="D14" s="303"/>
      <c r="E14" s="837">
        <v>3</v>
      </c>
      <c r="F14" s="291"/>
      <c r="G14" s="277"/>
      <c r="H14" s="277"/>
      <c r="I14" s="277"/>
      <c r="J14" s="278"/>
      <c r="K14" s="279"/>
      <c r="L14" s="294"/>
    </row>
    <row r="15" spans="1:12" ht="13.5" thickBot="1">
      <c r="A15" s="294"/>
      <c r="B15" s="294"/>
      <c r="C15" s="310"/>
      <c r="D15" s="310"/>
      <c r="E15" s="838"/>
      <c r="F15" s="291"/>
      <c r="G15" s="277"/>
      <c r="H15" s="277"/>
      <c r="I15" s="277"/>
      <c r="J15" s="278"/>
      <c r="K15" s="279"/>
      <c r="L15" s="294"/>
    </row>
    <row r="16" spans="1:12" ht="13.5" thickBot="1">
      <c r="A16" s="294"/>
      <c r="B16" s="316"/>
      <c r="C16" s="303" t="s">
        <v>33</v>
      </c>
      <c r="D16" s="303"/>
      <c r="E16" s="839">
        <v>4</v>
      </c>
      <c r="F16" s="291"/>
      <c r="G16" s="277"/>
      <c r="H16" s="277"/>
      <c r="I16" s="277"/>
      <c r="J16" s="278"/>
      <c r="K16" s="279"/>
      <c r="L16" s="294"/>
    </row>
    <row r="17" spans="1:12" ht="13.5" thickBot="1">
      <c r="A17" s="294"/>
      <c r="B17" s="295"/>
      <c r="C17" s="301"/>
      <c r="D17" s="301"/>
      <c r="E17" s="840"/>
      <c r="F17" s="291"/>
      <c r="G17" s="277"/>
      <c r="H17" s="277"/>
      <c r="I17" s="277"/>
      <c r="J17" s="278"/>
      <c r="K17" s="279"/>
      <c r="L17" s="294"/>
    </row>
    <row r="18" spans="1:12" ht="13.5" customHeight="1" thickBot="1">
      <c r="A18" s="294"/>
      <c r="B18" s="315"/>
      <c r="C18" s="1398" t="s">
        <v>32</v>
      </c>
      <c r="D18" s="1399"/>
      <c r="E18" s="839">
        <v>6</v>
      </c>
      <c r="F18" s="291"/>
      <c r="G18" s="277"/>
      <c r="H18" s="277"/>
      <c r="I18" s="277"/>
      <c r="J18" s="278"/>
      <c r="K18" s="279"/>
      <c r="L18" s="294"/>
    </row>
    <row r="19" spans="1:12">
      <c r="A19" s="294"/>
      <c r="B19" s="307"/>
      <c r="C19" s="1397" t="s">
        <v>2</v>
      </c>
      <c r="D19" s="1397"/>
      <c r="E19" s="838">
        <v>6</v>
      </c>
      <c r="F19" s="291"/>
      <c r="G19" s="277"/>
      <c r="H19" s="277"/>
      <c r="I19" s="277"/>
      <c r="J19" s="278"/>
      <c r="K19" s="279"/>
      <c r="L19" s="294"/>
    </row>
    <row r="20" spans="1:12">
      <c r="A20" s="294"/>
      <c r="B20" s="307"/>
      <c r="C20" s="1397" t="s">
        <v>13</v>
      </c>
      <c r="D20" s="1397"/>
      <c r="E20" s="838">
        <v>7</v>
      </c>
      <c r="F20" s="291"/>
      <c r="G20" s="277"/>
      <c r="H20" s="277"/>
      <c r="I20" s="277"/>
      <c r="J20" s="278"/>
      <c r="K20" s="279"/>
      <c r="L20" s="294"/>
    </row>
    <row r="21" spans="1:12">
      <c r="A21" s="294"/>
      <c r="B21" s="307"/>
      <c r="C21" s="1397" t="s">
        <v>7</v>
      </c>
      <c r="D21" s="1397"/>
      <c r="E21" s="838">
        <v>8</v>
      </c>
      <c r="F21" s="291"/>
      <c r="G21" s="277"/>
      <c r="H21" s="277"/>
      <c r="I21" s="277"/>
      <c r="J21" s="278"/>
      <c r="K21" s="279"/>
      <c r="L21" s="294"/>
    </row>
    <row r="22" spans="1:12">
      <c r="A22" s="294"/>
      <c r="B22" s="308"/>
      <c r="C22" s="1397" t="s">
        <v>440</v>
      </c>
      <c r="D22" s="1397"/>
      <c r="E22" s="838">
        <v>9</v>
      </c>
      <c r="F22" s="291"/>
      <c r="G22" s="281"/>
      <c r="H22" s="277"/>
      <c r="I22" s="277"/>
      <c r="J22" s="278"/>
      <c r="K22" s="279"/>
      <c r="L22" s="294"/>
    </row>
    <row r="23" spans="1:12" ht="22.5" customHeight="1">
      <c r="A23" s="294"/>
      <c r="B23" s="297"/>
      <c r="C23" s="1394" t="s">
        <v>28</v>
      </c>
      <c r="D23" s="1394"/>
      <c r="E23" s="838">
        <v>10</v>
      </c>
      <c r="F23" s="291"/>
      <c r="G23" s="277"/>
      <c r="H23" s="277"/>
      <c r="I23" s="277"/>
      <c r="J23" s="278"/>
      <c r="K23" s="279"/>
      <c r="L23" s="294"/>
    </row>
    <row r="24" spans="1:12">
      <c r="A24" s="294"/>
      <c r="B24" s="297"/>
      <c r="C24" s="1397" t="s">
        <v>25</v>
      </c>
      <c r="D24" s="1397"/>
      <c r="E24" s="838">
        <v>11</v>
      </c>
      <c r="F24" s="291"/>
      <c r="G24" s="277"/>
      <c r="H24" s="277"/>
      <c r="I24" s="277"/>
      <c r="J24" s="278"/>
      <c r="K24" s="279"/>
      <c r="L24" s="294"/>
    </row>
    <row r="25" spans="1:12" ht="12.75" customHeight="1" thickBot="1">
      <c r="A25" s="294"/>
      <c r="B25" s="291"/>
      <c r="C25" s="299"/>
      <c r="D25" s="299"/>
      <c r="E25" s="838"/>
      <c r="F25" s="291"/>
      <c r="G25" s="277"/>
      <c r="H25" s="1401">
        <v>42217</v>
      </c>
      <c r="I25" s="1402"/>
      <c r="J25" s="1402"/>
      <c r="K25" s="281"/>
      <c r="L25" s="294"/>
    </row>
    <row r="26" spans="1:12" ht="13.5" customHeight="1" thickBot="1">
      <c r="A26" s="294"/>
      <c r="B26" s="394"/>
      <c r="C26" s="1405" t="s">
        <v>12</v>
      </c>
      <c r="D26" s="1399"/>
      <c r="E26" s="839">
        <v>12</v>
      </c>
      <c r="F26" s="291"/>
      <c r="G26" s="277"/>
      <c r="H26" s="1402"/>
      <c r="I26" s="1402"/>
      <c r="J26" s="1402"/>
      <c r="K26" s="281"/>
      <c r="L26" s="294"/>
    </row>
    <row r="27" spans="1:12" ht="12.75" hidden="1" customHeight="1">
      <c r="A27" s="294"/>
      <c r="B27" s="292"/>
      <c r="C27" s="1397" t="s">
        <v>45</v>
      </c>
      <c r="D27" s="1397"/>
      <c r="E27" s="838">
        <v>12</v>
      </c>
      <c r="F27" s="291"/>
      <c r="G27" s="277"/>
      <c r="H27" s="1402"/>
      <c r="I27" s="1402"/>
      <c r="J27" s="1402"/>
      <c r="K27" s="281"/>
      <c r="L27" s="294"/>
    </row>
    <row r="28" spans="1:12" ht="22.5" customHeight="1">
      <c r="A28" s="294"/>
      <c r="B28" s="292"/>
      <c r="C28" s="1404" t="s">
        <v>452</v>
      </c>
      <c r="D28" s="1404"/>
      <c r="E28" s="838">
        <v>12</v>
      </c>
      <c r="F28" s="291"/>
      <c r="G28" s="277"/>
      <c r="H28" s="1402"/>
      <c r="I28" s="1402"/>
      <c r="J28" s="1402"/>
      <c r="K28" s="281"/>
      <c r="L28" s="294"/>
    </row>
    <row r="29" spans="1:12" ht="12.75" customHeight="1" thickBot="1">
      <c r="A29" s="294"/>
      <c r="B29" s="297"/>
      <c r="C29" s="306"/>
      <c r="D29" s="306"/>
      <c r="E29" s="840"/>
      <c r="F29" s="291"/>
      <c r="G29" s="277"/>
      <c r="H29" s="1402"/>
      <c r="I29" s="1402"/>
      <c r="J29" s="1402"/>
      <c r="K29" s="281"/>
      <c r="L29" s="294"/>
    </row>
    <row r="30" spans="1:12" ht="13.5" customHeight="1" thickBot="1">
      <c r="A30" s="294"/>
      <c r="B30" s="314"/>
      <c r="C30" s="300" t="s">
        <v>11</v>
      </c>
      <c r="D30" s="300"/>
      <c r="E30" s="839">
        <v>13</v>
      </c>
      <c r="F30" s="291"/>
      <c r="G30" s="277"/>
      <c r="H30" s="1402"/>
      <c r="I30" s="1402"/>
      <c r="J30" s="1402"/>
      <c r="K30" s="281"/>
      <c r="L30" s="294"/>
    </row>
    <row r="31" spans="1:12" ht="12.75" customHeight="1">
      <c r="A31" s="294"/>
      <c r="B31" s="292"/>
      <c r="C31" s="1395" t="s">
        <v>18</v>
      </c>
      <c r="D31" s="1395"/>
      <c r="E31" s="838">
        <v>13</v>
      </c>
      <c r="F31" s="291"/>
      <c r="G31" s="277"/>
      <c r="H31" s="1402"/>
      <c r="I31" s="1402"/>
      <c r="J31" s="1402"/>
      <c r="K31" s="281"/>
      <c r="L31" s="294"/>
    </row>
    <row r="32" spans="1:12" ht="12.75" customHeight="1">
      <c r="A32" s="294"/>
      <c r="B32" s="292"/>
      <c r="C32" s="1396" t="s">
        <v>8</v>
      </c>
      <c r="D32" s="1396"/>
      <c r="E32" s="838">
        <v>14</v>
      </c>
      <c r="F32" s="291"/>
      <c r="G32" s="277"/>
      <c r="H32" s="282"/>
      <c r="I32" s="282"/>
      <c r="J32" s="282"/>
      <c r="K32" s="281"/>
      <c r="L32" s="294"/>
    </row>
    <row r="33" spans="1:12" ht="12.75" customHeight="1">
      <c r="A33" s="294"/>
      <c r="B33" s="292"/>
      <c r="C33" s="1396" t="s">
        <v>26</v>
      </c>
      <c r="D33" s="1396"/>
      <c r="E33" s="838">
        <v>14</v>
      </c>
      <c r="F33" s="291"/>
      <c r="G33" s="277"/>
      <c r="H33" s="282"/>
      <c r="I33" s="282"/>
      <c r="J33" s="282"/>
      <c r="K33" s="281"/>
      <c r="L33" s="294"/>
    </row>
    <row r="34" spans="1:12" ht="12.75" customHeight="1">
      <c r="A34" s="294"/>
      <c r="B34" s="292"/>
      <c r="C34" s="1396" t="s">
        <v>6</v>
      </c>
      <c r="D34" s="1396"/>
      <c r="E34" s="838">
        <v>15</v>
      </c>
      <c r="F34" s="291"/>
      <c r="G34" s="277"/>
      <c r="H34" s="282"/>
      <c r="I34" s="282"/>
      <c r="J34" s="282"/>
      <c r="K34" s="281"/>
      <c r="L34" s="294"/>
    </row>
    <row r="35" spans="1:12" ht="22.5" customHeight="1">
      <c r="A35" s="294"/>
      <c r="B35" s="292"/>
      <c r="C35" s="1395" t="s">
        <v>49</v>
      </c>
      <c r="D35" s="1395"/>
      <c r="E35" s="838">
        <v>16</v>
      </c>
      <c r="F35" s="291"/>
      <c r="G35" s="277"/>
      <c r="H35" s="282"/>
      <c r="I35" s="282"/>
      <c r="J35" s="282"/>
      <c r="K35" s="281"/>
      <c r="L35" s="294"/>
    </row>
    <row r="36" spans="1:12" ht="12.75" customHeight="1">
      <c r="A36" s="294"/>
      <c r="B36" s="298"/>
      <c r="C36" s="1396" t="s">
        <v>14</v>
      </c>
      <c r="D36" s="1396"/>
      <c r="E36" s="838">
        <v>16</v>
      </c>
      <c r="F36" s="291"/>
      <c r="G36" s="277"/>
      <c r="H36" s="277"/>
      <c r="I36" s="277"/>
      <c r="J36" s="278"/>
      <c r="K36" s="279"/>
      <c r="L36" s="294"/>
    </row>
    <row r="37" spans="1:12" ht="12.75" customHeight="1">
      <c r="A37" s="294"/>
      <c r="B37" s="292"/>
      <c r="C37" s="1397" t="s">
        <v>31</v>
      </c>
      <c r="D37" s="1397"/>
      <c r="E37" s="838">
        <v>17</v>
      </c>
      <c r="F37" s="291"/>
      <c r="G37" s="277"/>
      <c r="H37" s="277"/>
      <c r="I37" s="277"/>
      <c r="J37" s="283"/>
      <c r="K37" s="283"/>
      <c r="L37" s="294"/>
    </row>
    <row r="38" spans="1:12" ht="13.5" thickBot="1">
      <c r="A38" s="294"/>
      <c r="B38" s="294"/>
      <c r="C38" s="291"/>
      <c r="D38" s="291"/>
      <c r="E38" s="840"/>
      <c r="F38" s="291"/>
      <c r="G38" s="277"/>
      <c r="H38" s="277"/>
      <c r="I38" s="277"/>
      <c r="J38" s="283"/>
      <c r="K38" s="283"/>
      <c r="L38" s="294"/>
    </row>
    <row r="39" spans="1:12" ht="13.5" customHeight="1" thickBot="1">
      <c r="A39" s="294"/>
      <c r="B39" s="377"/>
      <c r="C39" s="1403" t="s">
        <v>29</v>
      </c>
      <c r="D39" s="1399"/>
      <c r="E39" s="839">
        <v>18</v>
      </c>
      <c r="F39" s="291"/>
      <c r="G39" s="277"/>
      <c r="H39" s="277"/>
      <c r="I39" s="277"/>
      <c r="J39" s="283"/>
      <c r="K39" s="283"/>
      <c r="L39" s="294"/>
    </row>
    <row r="40" spans="1:12">
      <c r="A40" s="294"/>
      <c r="B40" s="294"/>
      <c r="C40" s="1397" t="s">
        <v>30</v>
      </c>
      <c r="D40" s="1397"/>
      <c r="E40" s="838">
        <v>18</v>
      </c>
      <c r="F40" s="291"/>
      <c r="G40" s="277"/>
      <c r="H40" s="277"/>
      <c r="I40" s="277"/>
      <c r="J40" s="284"/>
      <c r="K40" s="284"/>
      <c r="L40" s="294"/>
    </row>
    <row r="41" spans="1:12">
      <c r="A41" s="294"/>
      <c r="B41" s="298"/>
      <c r="C41" s="1397" t="s">
        <v>0</v>
      </c>
      <c r="D41" s="1397"/>
      <c r="E41" s="838">
        <v>19</v>
      </c>
      <c r="F41" s="291"/>
      <c r="G41" s="277"/>
      <c r="H41" s="277"/>
      <c r="I41" s="277"/>
      <c r="J41" s="285"/>
      <c r="K41" s="286"/>
      <c r="L41" s="294"/>
    </row>
    <row r="42" spans="1:12">
      <c r="A42" s="294"/>
      <c r="B42" s="298"/>
      <c r="C42" s="1397" t="s">
        <v>16</v>
      </c>
      <c r="D42" s="1397"/>
      <c r="E42" s="838">
        <v>19</v>
      </c>
      <c r="F42" s="291"/>
      <c r="G42" s="277"/>
      <c r="H42" s="277"/>
      <c r="I42" s="277"/>
      <c r="J42" s="285"/>
      <c r="K42" s="286"/>
      <c r="L42" s="294"/>
    </row>
    <row r="43" spans="1:12">
      <c r="A43" s="294"/>
      <c r="B43" s="298"/>
      <c r="C43" s="1397" t="s">
        <v>1</v>
      </c>
      <c r="D43" s="1397"/>
      <c r="E43" s="841">
        <v>19</v>
      </c>
      <c r="F43" s="301"/>
      <c r="G43" s="287"/>
      <c r="H43" s="288"/>
      <c r="I43" s="287"/>
      <c r="J43" s="287"/>
      <c r="K43" s="287"/>
      <c r="L43" s="294"/>
    </row>
    <row r="44" spans="1:12">
      <c r="A44" s="294"/>
      <c r="B44" s="298"/>
      <c r="C44" s="1397" t="s">
        <v>22</v>
      </c>
      <c r="D44" s="1397"/>
      <c r="E44" s="841">
        <v>19</v>
      </c>
      <c r="F44" s="301"/>
      <c r="G44" s="287"/>
      <c r="H44" s="288"/>
      <c r="I44" s="287"/>
      <c r="J44" s="287"/>
      <c r="K44" s="287"/>
      <c r="L44" s="294"/>
    </row>
    <row r="45" spans="1:12" ht="12.75" customHeight="1" thickBot="1">
      <c r="A45" s="294"/>
      <c r="B45" s="297"/>
      <c r="C45" s="297"/>
      <c r="D45" s="297"/>
      <c r="E45" s="842"/>
      <c r="F45" s="293"/>
      <c r="G45" s="285"/>
      <c r="H45" s="288"/>
      <c r="I45" s="285"/>
      <c r="J45" s="285"/>
      <c r="K45" s="286"/>
      <c r="L45" s="294"/>
    </row>
    <row r="46" spans="1:12" ht="13.5" customHeight="1" thickBot="1">
      <c r="A46" s="294"/>
      <c r="B46" s="317"/>
      <c r="C46" s="1398" t="s">
        <v>38</v>
      </c>
      <c r="D46" s="1399"/>
      <c r="E46" s="837">
        <v>20</v>
      </c>
      <c r="F46" s="293"/>
      <c r="G46" s="285"/>
      <c r="H46" s="288"/>
      <c r="I46" s="285"/>
      <c r="J46" s="285"/>
      <c r="K46" s="286"/>
      <c r="L46" s="294"/>
    </row>
    <row r="47" spans="1:12">
      <c r="A47" s="294"/>
      <c r="B47" s="294"/>
      <c r="C47" s="1397" t="s">
        <v>47</v>
      </c>
      <c r="D47" s="1397"/>
      <c r="E47" s="841">
        <v>20</v>
      </c>
      <c r="F47" s="293"/>
      <c r="G47" s="285"/>
      <c r="H47" s="288"/>
      <c r="I47" s="285"/>
      <c r="J47" s="285"/>
      <c r="K47" s="286"/>
      <c r="L47" s="294"/>
    </row>
    <row r="48" spans="1:12" ht="12.75" customHeight="1">
      <c r="A48" s="294"/>
      <c r="B48" s="297"/>
      <c r="C48" s="1394" t="s">
        <v>661</v>
      </c>
      <c r="D48" s="1394"/>
      <c r="E48" s="843">
        <v>21</v>
      </c>
      <c r="F48" s="293"/>
      <c r="G48" s="285"/>
      <c r="H48" s="288"/>
      <c r="I48" s="285"/>
      <c r="J48" s="285"/>
      <c r="K48" s="286"/>
      <c r="L48" s="294"/>
    </row>
    <row r="49" spans="1:12" ht="11.25" customHeight="1" thickBot="1">
      <c r="A49" s="294"/>
      <c r="B49" s="294"/>
      <c r="C49" s="302"/>
      <c r="D49" s="302"/>
      <c r="E49" s="838"/>
      <c r="F49" s="293"/>
      <c r="G49" s="285"/>
      <c r="H49" s="288"/>
      <c r="I49" s="285"/>
      <c r="J49" s="285"/>
      <c r="K49" s="286"/>
      <c r="L49" s="294"/>
    </row>
    <row r="50" spans="1:12" ht="13.5" thickBot="1">
      <c r="A50" s="294"/>
      <c r="B50" s="313"/>
      <c r="C50" s="303" t="s">
        <v>4</v>
      </c>
      <c r="D50" s="303"/>
      <c r="E50" s="837">
        <v>22</v>
      </c>
      <c r="F50" s="301"/>
      <c r="G50" s="287"/>
      <c r="H50" s="288"/>
      <c r="I50" s="287"/>
      <c r="J50" s="287"/>
      <c r="K50" s="287"/>
      <c r="L50" s="294"/>
    </row>
    <row r="51" spans="1:12" ht="33" customHeight="1">
      <c r="A51" s="294"/>
      <c r="B51" s="304"/>
      <c r="C51" s="305"/>
      <c r="D51" s="305"/>
      <c r="E51" s="844"/>
      <c r="F51" s="293"/>
      <c r="G51" s="285"/>
      <c r="H51" s="288"/>
      <c r="I51" s="285"/>
      <c r="J51" s="285"/>
      <c r="K51" s="286"/>
      <c r="L51" s="294"/>
    </row>
    <row r="52" spans="1:12" ht="33" customHeight="1">
      <c r="A52" s="294"/>
      <c r="B52" s="294"/>
      <c r="C52" s="292"/>
      <c r="D52" s="292"/>
      <c r="E52" s="842"/>
      <c r="F52" s="293"/>
      <c r="G52" s="285"/>
      <c r="H52" s="288"/>
      <c r="I52" s="285"/>
      <c r="J52" s="285"/>
      <c r="K52" s="286"/>
      <c r="L52" s="294"/>
    </row>
    <row r="53" spans="1:12" ht="19.5" customHeight="1">
      <c r="A53" s="294"/>
      <c r="B53" s="831" t="s">
        <v>50</v>
      </c>
      <c r="C53" s="831"/>
      <c r="D53" s="312"/>
      <c r="E53" s="845"/>
      <c r="F53" s="293"/>
      <c r="G53" s="285"/>
      <c r="H53" s="288"/>
      <c r="I53" s="285"/>
      <c r="J53" s="285"/>
      <c r="K53" s="286"/>
      <c r="L53" s="294"/>
    </row>
    <row r="54" spans="1:12" ht="22.5" customHeight="1">
      <c r="A54" s="294"/>
      <c r="B54" s="294"/>
      <c r="C54" s="294"/>
      <c r="D54" s="294"/>
      <c r="E54" s="845"/>
      <c r="F54" s="293"/>
      <c r="G54" s="285"/>
      <c r="H54" s="288"/>
      <c r="I54" s="285"/>
      <c r="J54" s="285"/>
      <c r="K54" s="286"/>
      <c r="L54" s="294"/>
    </row>
    <row r="55" spans="1:12" ht="22.5" customHeight="1">
      <c r="A55" s="294"/>
      <c r="B55" s="832" t="s">
        <v>420</v>
      </c>
      <c r="C55" s="830"/>
      <c r="D55" s="952">
        <v>42244</v>
      </c>
      <c r="E55" s="998"/>
      <c r="F55" s="830"/>
      <c r="G55" s="285"/>
      <c r="H55" s="288"/>
      <c r="I55" s="285"/>
      <c r="J55" s="285"/>
      <c r="K55" s="286"/>
      <c r="L55" s="294"/>
    </row>
    <row r="56" spans="1:12" ht="22.5" customHeight="1">
      <c r="A56" s="294"/>
      <c r="B56" s="832" t="s">
        <v>421</v>
      </c>
      <c r="C56" s="378"/>
      <c r="D56" s="952">
        <v>42247</v>
      </c>
      <c r="E56" s="998"/>
      <c r="F56" s="379"/>
      <c r="G56" s="285"/>
      <c r="H56" s="288"/>
      <c r="I56" s="285"/>
      <c r="J56" s="285"/>
      <c r="K56" s="286"/>
      <c r="L56" s="294"/>
    </row>
    <row r="57" spans="1:12" s="144" customFormat="1" ht="18" customHeight="1">
      <c r="A57" s="296"/>
      <c r="B57" s="1406"/>
      <c r="C57" s="1406"/>
      <c r="D57" s="1406"/>
      <c r="E57" s="842"/>
      <c r="F57" s="292"/>
      <c r="G57" s="289"/>
      <c r="H57" s="289"/>
      <c r="I57" s="289"/>
      <c r="J57" s="289"/>
      <c r="K57" s="289"/>
      <c r="L57" s="296"/>
    </row>
    <row r="58" spans="1:12" ht="7.5" customHeight="1">
      <c r="A58" s="294"/>
      <c r="B58" s="1406"/>
      <c r="C58" s="1406"/>
      <c r="D58" s="1406"/>
      <c r="E58" s="846"/>
      <c r="F58" s="295"/>
      <c r="G58" s="295"/>
      <c r="H58" s="295"/>
      <c r="I58" s="295"/>
      <c r="J58" s="295"/>
      <c r="K58" s="295"/>
      <c r="L58" s="295"/>
    </row>
  </sheetData>
  <mergeCells count="29">
    <mergeCell ref="C24:D24"/>
    <mergeCell ref="C19:D19"/>
    <mergeCell ref="C20:D20"/>
    <mergeCell ref="C21:D21"/>
    <mergeCell ref="C22:D22"/>
    <mergeCell ref="C23:D23"/>
    <mergeCell ref="C34:D34"/>
    <mergeCell ref="C36:D36"/>
    <mergeCell ref="C37:D37"/>
    <mergeCell ref="C27:D27"/>
    <mergeCell ref="C28:D28"/>
    <mergeCell ref="C26:D26"/>
    <mergeCell ref="B57:D58"/>
    <mergeCell ref="C40:D40"/>
    <mergeCell ref="C47:D47"/>
    <mergeCell ref="C18:D18"/>
    <mergeCell ref="B5:E5"/>
    <mergeCell ref="H25:J31"/>
    <mergeCell ref="C35:D35"/>
    <mergeCell ref="C39:D39"/>
    <mergeCell ref="C33:D33"/>
    <mergeCell ref="C48:D48"/>
    <mergeCell ref="C31:D31"/>
    <mergeCell ref="C32:D32"/>
    <mergeCell ref="C41:D41"/>
    <mergeCell ref="C42:D42"/>
    <mergeCell ref="C43:D43"/>
    <mergeCell ref="C44:D44"/>
    <mergeCell ref="C46:D46"/>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L57"/>
  <sheetViews>
    <sheetView zoomScaleNormal="100" workbookViewId="0"/>
  </sheetViews>
  <sheetFormatPr defaultRowHeight="12.75"/>
  <cols>
    <col min="1" max="1" width="1" style="424" customWidth="1"/>
    <col min="2" max="2" width="2.5703125" style="424" customWidth="1"/>
    <col min="3" max="3" width="1" style="424" customWidth="1"/>
    <col min="4" max="4" width="42.42578125" style="424" customWidth="1"/>
    <col min="5" max="5" width="0.28515625" style="424" customWidth="1"/>
    <col min="6" max="6" width="8.85546875" style="424" customWidth="1"/>
    <col min="7" max="7" width="11" style="424" customWidth="1"/>
    <col min="8" max="10" width="10.85546875" style="424" customWidth="1"/>
    <col min="11" max="11" width="2.5703125" style="424" customWidth="1"/>
    <col min="12" max="12" width="1" style="424" customWidth="1"/>
    <col min="13" max="16384" width="9.140625" style="424"/>
  </cols>
  <sheetData>
    <row r="1" spans="1:12">
      <c r="A1" s="419"/>
      <c r="B1" s="602"/>
      <c r="C1" s="1515"/>
      <c r="D1" s="1515"/>
      <c r="E1" s="1147"/>
      <c r="F1" s="423"/>
      <c r="G1" s="423"/>
      <c r="H1" s="423"/>
      <c r="I1" s="423"/>
      <c r="J1" s="1516"/>
      <c r="K1" s="1516"/>
      <c r="L1" s="419"/>
    </row>
    <row r="2" spans="1:12">
      <c r="A2" s="419"/>
      <c r="B2" s="1148"/>
      <c r="C2" s="1149"/>
      <c r="D2" s="1149"/>
      <c r="E2" s="1149"/>
      <c r="F2" s="603"/>
      <c r="G2" s="603"/>
      <c r="H2" s="429"/>
      <c r="I2" s="429"/>
      <c r="J2" s="1517" t="s">
        <v>70</v>
      </c>
      <c r="K2" s="429"/>
      <c r="L2" s="419"/>
    </row>
    <row r="3" spans="1:12" ht="13.5" thickBot="1">
      <c r="A3" s="419"/>
      <c r="B3" s="491"/>
      <c r="C3" s="429"/>
      <c r="D3" s="429"/>
      <c r="E3" s="429"/>
      <c r="F3" s="429"/>
      <c r="G3" s="429"/>
      <c r="H3" s="429"/>
      <c r="I3" s="429"/>
      <c r="J3" s="1518"/>
      <c r="K3" s="794"/>
      <c r="L3" s="419"/>
    </row>
    <row r="4" spans="1:12" ht="13.5" thickBot="1">
      <c r="A4" s="419"/>
      <c r="B4" s="491"/>
      <c r="C4" s="1519" t="s">
        <v>494</v>
      </c>
      <c r="D4" s="1520"/>
      <c r="E4" s="1520"/>
      <c r="F4" s="1520"/>
      <c r="G4" s="1520"/>
      <c r="H4" s="1520"/>
      <c r="I4" s="1520"/>
      <c r="J4" s="1521"/>
      <c r="K4" s="429"/>
      <c r="L4" s="419"/>
    </row>
    <row r="5" spans="1:12" ht="4.5" customHeight="1">
      <c r="A5" s="419"/>
      <c r="B5" s="491"/>
      <c r="C5" s="429"/>
      <c r="D5" s="429"/>
      <c r="E5" s="429"/>
      <c r="F5" s="429"/>
      <c r="G5" s="429"/>
      <c r="H5" s="429"/>
      <c r="I5" s="429"/>
      <c r="J5" s="794"/>
      <c r="K5" s="429"/>
      <c r="L5" s="419"/>
    </row>
    <row r="6" spans="1:12" s="433" customFormat="1" ht="51" customHeight="1">
      <c r="A6" s="431"/>
      <c r="B6" s="595"/>
      <c r="C6" s="1522">
        <v>2013</v>
      </c>
      <c r="D6" s="1523"/>
      <c r="E6" s="605"/>
      <c r="F6" s="1151" t="s">
        <v>422</v>
      </c>
      <c r="G6" s="1152" t="s">
        <v>495</v>
      </c>
      <c r="H6" s="1151" t="s">
        <v>496</v>
      </c>
      <c r="I6" s="1151" t="s">
        <v>497</v>
      </c>
      <c r="J6" s="1151" t="s">
        <v>498</v>
      </c>
      <c r="K6" s="427"/>
      <c r="L6" s="431"/>
    </row>
    <row r="7" spans="1:12" s="461" customFormat="1" ht="14.25" customHeight="1">
      <c r="A7" s="457"/>
      <c r="B7" s="795"/>
      <c r="C7" s="1524" t="s">
        <v>68</v>
      </c>
      <c r="D7" s="1524"/>
      <c r="E7" s="1153"/>
      <c r="F7" s="1158">
        <v>17339</v>
      </c>
      <c r="G7" s="1159">
        <v>854394</v>
      </c>
      <c r="H7" s="1171">
        <v>46.387136600326734</v>
      </c>
      <c r="I7" s="1160">
        <v>33.201457407238344</v>
      </c>
      <c r="J7" s="1160">
        <v>354.13049183812137</v>
      </c>
      <c r="K7" s="1154"/>
      <c r="L7" s="457"/>
    </row>
    <row r="8" spans="1:12" s="433" customFormat="1" ht="12.75" customHeight="1">
      <c r="A8" s="431"/>
      <c r="B8" s="595"/>
      <c r="C8" s="856" t="s">
        <v>375</v>
      </c>
      <c r="D8" s="857"/>
      <c r="E8" s="857"/>
      <c r="F8" s="1161">
        <v>289</v>
      </c>
      <c r="G8" s="1162">
        <v>6191</v>
      </c>
      <c r="H8" s="1172">
        <v>23.303346256634168</v>
      </c>
      <c r="I8" s="1163">
        <v>23.63317719269908</v>
      </c>
      <c r="J8" s="1163">
        <v>150.98987108655618</v>
      </c>
      <c r="K8" s="858"/>
      <c r="L8" s="431"/>
    </row>
    <row r="9" spans="1:12" s="433" customFormat="1" ht="24" customHeight="1">
      <c r="A9" s="431"/>
      <c r="B9" s="595"/>
      <c r="C9" s="856"/>
      <c r="D9" s="859" t="s">
        <v>499</v>
      </c>
      <c r="E9" s="859"/>
      <c r="F9" s="1164">
        <v>271</v>
      </c>
      <c r="G9" s="1165">
        <v>5550</v>
      </c>
      <c r="H9" s="1173">
        <v>24.918062227809457</v>
      </c>
      <c r="I9" s="1166">
        <v>23.445225225225226</v>
      </c>
      <c r="J9" s="1166">
        <v>156.31195652173912</v>
      </c>
      <c r="K9" s="858"/>
      <c r="L9" s="431"/>
    </row>
    <row r="10" spans="1:12" s="433" customFormat="1" ht="12.75" customHeight="1">
      <c r="A10" s="431"/>
      <c r="B10" s="595"/>
      <c r="C10" s="856"/>
      <c r="D10" s="859" t="s">
        <v>500</v>
      </c>
      <c r="E10" s="859"/>
      <c r="F10" s="1164">
        <v>18</v>
      </c>
      <c r="G10" s="1165">
        <v>641</v>
      </c>
      <c r="H10" s="1173">
        <v>14.927806241266882</v>
      </c>
      <c r="I10" s="1166">
        <v>25.260530421216849</v>
      </c>
      <c r="J10" s="1166">
        <v>121.49397590361446</v>
      </c>
      <c r="K10" s="858"/>
      <c r="L10" s="431"/>
    </row>
    <row r="11" spans="1:12" s="865" customFormat="1" ht="12.75" customHeight="1">
      <c r="A11" s="862"/>
      <c r="B11" s="863"/>
      <c r="C11" s="856" t="s">
        <v>376</v>
      </c>
      <c r="D11" s="864"/>
      <c r="E11" s="864"/>
      <c r="F11" s="1161">
        <v>102</v>
      </c>
      <c r="G11" s="1162">
        <v>3275</v>
      </c>
      <c r="H11" s="1172">
        <v>47.061359390717058</v>
      </c>
      <c r="I11" s="1163">
        <v>31.438167938931297</v>
      </c>
      <c r="J11" s="1163">
        <v>462.12278481012657</v>
      </c>
      <c r="K11" s="596"/>
      <c r="L11" s="862"/>
    </row>
    <row r="12" spans="1:12" s="865" customFormat="1" ht="12.75" customHeight="1">
      <c r="A12" s="862"/>
      <c r="B12" s="863"/>
      <c r="C12" s="856" t="s">
        <v>377</v>
      </c>
      <c r="D12" s="864"/>
      <c r="E12" s="864"/>
      <c r="F12" s="1161">
        <v>4121</v>
      </c>
      <c r="G12" s="1162">
        <v>191852</v>
      </c>
      <c r="H12" s="1172">
        <v>40.242142533519036</v>
      </c>
      <c r="I12" s="1163">
        <v>32.969523382607427</v>
      </c>
      <c r="J12" s="1163">
        <v>360.88340322126567</v>
      </c>
      <c r="K12" s="596"/>
      <c r="L12" s="862"/>
    </row>
    <row r="13" spans="1:12" s="433" customFormat="1" ht="12.75" customHeight="1">
      <c r="A13" s="431"/>
      <c r="B13" s="595"/>
      <c r="C13" s="866"/>
      <c r="D13" s="859" t="s">
        <v>501</v>
      </c>
      <c r="E13" s="859"/>
      <c r="F13" s="1164">
        <v>708</v>
      </c>
      <c r="G13" s="1165">
        <v>32199</v>
      </c>
      <c r="H13" s="1173">
        <v>46.620623751194515</v>
      </c>
      <c r="I13" s="1166">
        <v>23.907419485077178</v>
      </c>
      <c r="J13" s="1166">
        <v>318.81505108158666</v>
      </c>
      <c r="K13" s="858"/>
      <c r="L13" s="431"/>
    </row>
    <row r="14" spans="1:12" s="433" customFormat="1" ht="12.75" customHeight="1">
      <c r="A14" s="431"/>
      <c r="B14" s="595"/>
      <c r="C14" s="866"/>
      <c r="D14" s="859" t="s">
        <v>502</v>
      </c>
      <c r="E14" s="859"/>
      <c r="F14" s="1164">
        <v>613</v>
      </c>
      <c r="G14" s="1165">
        <v>21349</v>
      </c>
      <c r="H14" s="1173">
        <v>15.355236848540645</v>
      </c>
      <c r="I14" s="1166">
        <v>39.32338751229566</v>
      </c>
      <c r="J14" s="1166">
        <v>294.99136218363998</v>
      </c>
      <c r="K14" s="858"/>
      <c r="L14" s="431"/>
    </row>
    <row r="15" spans="1:12" s="433" customFormat="1" ht="12.75" customHeight="1">
      <c r="A15" s="431"/>
      <c r="B15" s="595"/>
      <c r="C15" s="866"/>
      <c r="D15" s="859" t="s">
        <v>503</v>
      </c>
      <c r="E15" s="859"/>
      <c r="F15" s="1164">
        <v>213</v>
      </c>
      <c r="G15" s="1165">
        <v>7633</v>
      </c>
      <c r="H15" s="1173">
        <v>45.144310385616279</v>
      </c>
      <c r="I15" s="1166">
        <v>24.551552469540155</v>
      </c>
      <c r="J15" s="1166">
        <v>192.53491796381994</v>
      </c>
      <c r="K15" s="858"/>
      <c r="L15" s="431"/>
    </row>
    <row r="16" spans="1:12" s="433" customFormat="1" ht="24" customHeight="1">
      <c r="A16" s="431"/>
      <c r="B16" s="595"/>
      <c r="C16" s="866"/>
      <c r="D16" s="859" t="s">
        <v>504</v>
      </c>
      <c r="E16" s="859"/>
      <c r="F16" s="1164">
        <v>206</v>
      </c>
      <c r="G16" s="1165">
        <v>9853</v>
      </c>
      <c r="H16" s="1173">
        <v>52.681388012618299</v>
      </c>
      <c r="I16" s="1166">
        <v>31.342332284583375</v>
      </c>
      <c r="J16" s="1166">
        <v>598.72001567807683</v>
      </c>
      <c r="K16" s="858"/>
      <c r="L16" s="431"/>
    </row>
    <row r="17" spans="1:12" s="433" customFormat="1" ht="24" customHeight="1">
      <c r="A17" s="431"/>
      <c r="B17" s="595"/>
      <c r="C17" s="866"/>
      <c r="D17" s="859" t="s">
        <v>505</v>
      </c>
      <c r="E17" s="859"/>
      <c r="F17" s="1164">
        <v>150</v>
      </c>
      <c r="G17" s="1165">
        <v>8332</v>
      </c>
      <c r="H17" s="1173">
        <v>67.933143090093765</v>
      </c>
      <c r="I17" s="1166">
        <v>37.688790206433026</v>
      </c>
      <c r="J17" s="1166">
        <v>836.95655806182117</v>
      </c>
      <c r="K17" s="858"/>
      <c r="L17" s="431"/>
    </row>
    <row r="18" spans="1:12" s="433" customFormat="1" ht="12.75" customHeight="1">
      <c r="A18" s="431"/>
      <c r="B18" s="595"/>
      <c r="C18" s="866"/>
      <c r="D18" s="859" t="s">
        <v>432</v>
      </c>
      <c r="E18" s="859"/>
      <c r="F18" s="1164">
        <v>51</v>
      </c>
      <c r="G18" s="1165">
        <v>4991</v>
      </c>
      <c r="H18" s="1173">
        <v>82.482234341431166</v>
      </c>
      <c r="I18" s="1166">
        <v>33.878180725305548</v>
      </c>
      <c r="J18" s="1166">
        <v>617.24918953965857</v>
      </c>
      <c r="K18" s="858"/>
      <c r="L18" s="431"/>
    </row>
    <row r="19" spans="1:12" s="433" customFormat="1" ht="12.75" customHeight="1">
      <c r="A19" s="431"/>
      <c r="B19" s="595"/>
      <c r="C19" s="866"/>
      <c r="D19" s="859" t="s">
        <v>433</v>
      </c>
      <c r="E19" s="859"/>
      <c r="F19" s="1164">
        <v>241</v>
      </c>
      <c r="G19" s="1165">
        <v>12883</v>
      </c>
      <c r="H19" s="1173">
        <v>61.952392402019719</v>
      </c>
      <c r="I19" s="1166">
        <v>29.953349375145542</v>
      </c>
      <c r="J19" s="1166">
        <v>353.07149795997668</v>
      </c>
      <c r="K19" s="858"/>
      <c r="L19" s="431"/>
    </row>
    <row r="20" spans="1:12" s="433" customFormat="1" ht="12.75" customHeight="1">
      <c r="A20" s="431"/>
      <c r="B20" s="595"/>
      <c r="C20" s="866"/>
      <c r="D20" s="859" t="s">
        <v>434</v>
      </c>
      <c r="E20" s="859"/>
      <c r="F20" s="1164">
        <v>302</v>
      </c>
      <c r="G20" s="1165">
        <v>10717</v>
      </c>
      <c r="H20" s="1173">
        <v>37.940312245548199</v>
      </c>
      <c r="I20" s="1166">
        <v>30.205374638424932</v>
      </c>
      <c r="J20" s="1166">
        <v>291.10918209876542</v>
      </c>
      <c r="K20" s="858"/>
      <c r="L20" s="431"/>
    </row>
    <row r="21" spans="1:12" s="433" customFormat="1" ht="12.75" customHeight="1">
      <c r="A21" s="431"/>
      <c r="B21" s="595"/>
      <c r="C21" s="866"/>
      <c r="D21" s="859" t="s">
        <v>506</v>
      </c>
      <c r="E21" s="859"/>
      <c r="F21" s="1164">
        <v>777</v>
      </c>
      <c r="G21" s="1165">
        <v>24876</v>
      </c>
      <c r="H21" s="1173">
        <v>44.411118847410421</v>
      </c>
      <c r="I21" s="1166">
        <v>31.208554429972665</v>
      </c>
      <c r="J21" s="1166">
        <v>277.37281864709871</v>
      </c>
      <c r="K21" s="858"/>
      <c r="L21" s="431"/>
    </row>
    <row r="22" spans="1:12" s="433" customFormat="1" ht="24" customHeight="1">
      <c r="A22" s="431"/>
      <c r="B22" s="595"/>
      <c r="C22" s="866"/>
      <c r="D22" s="859" t="s">
        <v>507</v>
      </c>
      <c r="E22" s="859"/>
      <c r="F22" s="1164">
        <v>357</v>
      </c>
      <c r="G22" s="1165">
        <v>22481</v>
      </c>
      <c r="H22" s="1173">
        <v>56.630056929820135</v>
      </c>
      <c r="I22" s="1166">
        <v>32.391886481918064</v>
      </c>
      <c r="J22" s="1166">
        <v>345.05740643120714</v>
      </c>
      <c r="K22" s="858"/>
      <c r="L22" s="431"/>
    </row>
    <row r="23" spans="1:12" s="433" customFormat="1" ht="24" customHeight="1">
      <c r="A23" s="431"/>
      <c r="B23" s="595"/>
      <c r="C23" s="866"/>
      <c r="D23" s="859" t="s">
        <v>508</v>
      </c>
      <c r="E23" s="859"/>
      <c r="F23" s="1164">
        <v>143</v>
      </c>
      <c r="G23" s="1165">
        <v>21017</v>
      </c>
      <c r="H23" s="1173">
        <v>71.887399097003694</v>
      </c>
      <c r="I23" s="1166">
        <v>47.781177142313368</v>
      </c>
      <c r="J23" s="1166">
        <v>290.25018830027619</v>
      </c>
      <c r="K23" s="858"/>
      <c r="L23" s="431"/>
    </row>
    <row r="24" spans="1:12" s="433" customFormat="1" ht="12.75" customHeight="1">
      <c r="A24" s="431"/>
      <c r="B24" s="595"/>
      <c r="C24" s="866"/>
      <c r="D24" s="859" t="s">
        <v>509</v>
      </c>
      <c r="E24" s="859"/>
      <c r="F24" s="1164">
        <v>147</v>
      </c>
      <c r="G24" s="1165">
        <v>5426</v>
      </c>
      <c r="H24" s="1173">
        <v>30.646709968935333</v>
      </c>
      <c r="I24" s="1166">
        <v>34.359380759307044</v>
      </c>
      <c r="J24" s="1166">
        <v>201.75940460081191</v>
      </c>
      <c r="K24" s="858"/>
      <c r="L24" s="431"/>
    </row>
    <row r="25" spans="1:12" s="433" customFormat="1" ht="12.75" customHeight="1">
      <c r="A25" s="431"/>
      <c r="B25" s="595"/>
      <c r="C25" s="866"/>
      <c r="D25" s="859" t="s">
        <v>510</v>
      </c>
      <c r="E25" s="859"/>
      <c r="F25" s="1164">
        <v>85</v>
      </c>
      <c r="G25" s="1165">
        <v>5032</v>
      </c>
      <c r="H25" s="1173">
        <v>54.571087734519033</v>
      </c>
      <c r="I25" s="1166">
        <v>28.184817170111288</v>
      </c>
      <c r="J25" s="1166">
        <v>238.41898052217158</v>
      </c>
      <c r="K25" s="858"/>
      <c r="L25" s="431"/>
    </row>
    <row r="26" spans="1:12" s="433" customFormat="1" ht="12.75" customHeight="1">
      <c r="A26" s="431"/>
      <c r="B26" s="595"/>
      <c r="C26" s="866"/>
      <c r="D26" s="859" t="s">
        <v>511</v>
      </c>
      <c r="E26" s="859"/>
      <c r="F26" s="1164">
        <v>128</v>
      </c>
      <c r="G26" s="1165">
        <v>5063</v>
      </c>
      <c r="H26" s="1173">
        <v>36.683089407332268</v>
      </c>
      <c r="I26" s="1166">
        <v>37.528935413786293</v>
      </c>
      <c r="J26" s="1166">
        <v>566.46280991735534</v>
      </c>
      <c r="K26" s="858"/>
      <c r="L26" s="431"/>
    </row>
    <row r="27" spans="1:12" s="870" customFormat="1" ht="12.75" customHeight="1">
      <c r="A27" s="867"/>
      <c r="B27" s="868"/>
      <c r="C27" s="856" t="s">
        <v>512</v>
      </c>
      <c r="D27" s="859"/>
      <c r="E27" s="859"/>
      <c r="F27" s="1167">
        <v>36</v>
      </c>
      <c r="G27" s="1168">
        <v>4913</v>
      </c>
      <c r="H27" s="1172">
        <v>77.590018951358189</v>
      </c>
      <c r="I27" s="1163">
        <v>25.614899246895991</v>
      </c>
      <c r="J27" s="1163">
        <v>1007.0530993618961</v>
      </c>
      <c r="K27" s="869"/>
      <c r="L27" s="867"/>
    </row>
    <row r="28" spans="1:12" s="870" customFormat="1" ht="12.75" customHeight="1">
      <c r="A28" s="867"/>
      <c r="B28" s="868"/>
      <c r="C28" s="856" t="s">
        <v>378</v>
      </c>
      <c r="D28" s="859"/>
      <c r="E28" s="859"/>
      <c r="F28" s="1167">
        <v>215</v>
      </c>
      <c r="G28" s="1168">
        <v>13698</v>
      </c>
      <c r="H28" s="1172">
        <v>70.550061804697165</v>
      </c>
      <c r="I28" s="1163">
        <v>25.747481384143672</v>
      </c>
      <c r="J28" s="1163">
        <v>219.77027027027026</v>
      </c>
      <c r="K28" s="869"/>
      <c r="L28" s="867"/>
    </row>
    <row r="29" spans="1:12" s="870" customFormat="1" ht="12.75" customHeight="1">
      <c r="A29" s="867"/>
      <c r="B29" s="868"/>
      <c r="C29" s="856" t="s">
        <v>379</v>
      </c>
      <c r="D29" s="859"/>
      <c r="E29" s="859"/>
      <c r="F29" s="1167">
        <v>1401</v>
      </c>
      <c r="G29" s="1168">
        <v>43099</v>
      </c>
      <c r="H29" s="1172">
        <v>37.375016259810081</v>
      </c>
      <c r="I29" s="1163">
        <v>27.39339659852897</v>
      </c>
      <c r="J29" s="1163">
        <v>287.03194377894903</v>
      </c>
      <c r="K29" s="869"/>
      <c r="L29" s="867"/>
    </row>
    <row r="30" spans="1:12" s="870" customFormat="1" ht="24" customHeight="1">
      <c r="A30" s="867"/>
      <c r="B30" s="868"/>
      <c r="C30" s="1155"/>
      <c r="D30" s="859" t="s">
        <v>513</v>
      </c>
      <c r="E30" s="859"/>
      <c r="F30" s="1169">
        <v>828</v>
      </c>
      <c r="G30" s="1170">
        <v>27597</v>
      </c>
      <c r="H30" s="1173">
        <v>35.51737451737452</v>
      </c>
      <c r="I30" s="1166">
        <v>23.128021161720476</v>
      </c>
      <c r="J30" s="1166">
        <v>299.61194124753609</v>
      </c>
      <c r="K30" s="869"/>
      <c r="L30" s="867"/>
    </row>
    <row r="31" spans="1:12" s="870" customFormat="1" ht="12.75" customHeight="1">
      <c r="A31" s="867"/>
      <c r="B31" s="868"/>
      <c r="C31" s="871"/>
      <c r="D31" s="872" t="s">
        <v>514</v>
      </c>
      <c r="E31" s="872"/>
      <c r="F31" s="1169">
        <v>573</v>
      </c>
      <c r="G31" s="1170">
        <v>15502</v>
      </c>
      <c r="H31" s="1173">
        <v>41.2122823341752</v>
      </c>
      <c r="I31" s="1166">
        <v>34.98671139207844</v>
      </c>
      <c r="J31" s="1166">
        <v>265.79703767307075</v>
      </c>
      <c r="K31" s="869"/>
      <c r="L31" s="867"/>
    </row>
    <row r="32" spans="1:12" s="870" customFormat="1" ht="12.75" customHeight="1">
      <c r="A32" s="867"/>
      <c r="B32" s="868"/>
      <c r="C32" s="873" t="s">
        <v>380</v>
      </c>
      <c r="D32" s="872"/>
      <c r="E32" s="872"/>
      <c r="F32" s="1167">
        <v>3802</v>
      </c>
      <c r="G32" s="1168">
        <v>184037</v>
      </c>
      <c r="H32" s="1172">
        <v>60.121001858802849</v>
      </c>
      <c r="I32" s="1163">
        <v>27.038546596608292</v>
      </c>
      <c r="J32" s="1163">
        <v>244.09740094673418</v>
      </c>
      <c r="K32" s="869"/>
      <c r="L32" s="867"/>
    </row>
    <row r="33" spans="1:12" s="870" customFormat="1" ht="12.75" customHeight="1">
      <c r="A33" s="867"/>
      <c r="B33" s="868"/>
      <c r="C33" s="871"/>
      <c r="D33" s="872" t="s">
        <v>515</v>
      </c>
      <c r="E33" s="872"/>
      <c r="F33" s="1169">
        <v>655</v>
      </c>
      <c r="G33" s="1170">
        <v>13683</v>
      </c>
      <c r="H33" s="1173">
        <v>42.93244642464937</v>
      </c>
      <c r="I33" s="1166">
        <v>29.21808083022729</v>
      </c>
      <c r="J33" s="1166">
        <v>377.83233532934133</v>
      </c>
      <c r="K33" s="869"/>
      <c r="L33" s="867"/>
    </row>
    <row r="34" spans="1:12" s="870" customFormat="1" ht="12.75" customHeight="1">
      <c r="A34" s="867"/>
      <c r="B34" s="868"/>
      <c r="C34" s="871"/>
      <c r="D34" s="872" t="s">
        <v>516</v>
      </c>
      <c r="E34" s="872"/>
      <c r="F34" s="1169">
        <v>1737</v>
      </c>
      <c r="G34" s="1170">
        <v>43244</v>
      </c>
      <c r="H34" s="1173">
        <v>42.823473490325007</v>
      </c>
      <c r="I34" s="1166">
        <v>29.629173989455186</v>
      </c>
      <c r="J34" s="1166">
        <v>490.56622663897951</v>
      </c>
      <c r="K34" s="869"/>
      <c r="L34" s="867"/>
    </row>
    <row r="35" spans="1:12" s="870" customFormat="1" ht="12.75" customHeight="1">
      <c r="A35" s="867"/>
      <c r="B35" s="868"/>
      <c r="C35" s="871"/>
      <c r="D35" s="872" t="s">
        <v>517</v>
      </c>
      <c r="E35" s="872"/>
      <c r="F35" s="1169">
        <v>1410</v>
      </c>
      <c r="G35" s="1170">
        <v>127110</v>
      </c>
      <c r="H35" s="1173">
        <v>73.364577681838654</v>
      </c>
      <c r="I35" s="1166">
        <v>25.922571001494767</v>
      </c>
      <c r="J35" s="1166">
        <v>170.21108323031791</v>
      </c>
      <c r="K35" s="869"/>
      <c r="L35" s="867"/>
    </row>
    <row r="36" spans="1:12" s="870" customFormat="1" ht="12.75" customHeight="1">
      <c r="A36" s="867"/>
      <c r="B36" s="868"/>
      <c r="C36" s="873" t="s">
        <v>381</v>
      </c>
      <c r="D36" s="874"/>
      <c r="E36" s="874"/>
      <c r="F36" s="1167">
        <v>823</v>
      </c>
      <c r="G36" s="1168">
        <v>58357</v>
      </c>
      <c r="H36" s="1172">
        <v>58.590777201032118</v>
      </c>
      <c r="I36" s="1163">
        <v>45.76808266360505</v>
      </c>
      <c r="J36" s="1163">
        <v>506.2360617349654</v>
      </c>
      <c r="K36" s="869"/>
      <c r="L36" s="867"/>
    </row>
    <row r="37" spans="1:12" s="870" customFormat="1" ht="24" customHeight="1">
      <c r="A37" s="867"/>
      <c r="B37" s="868"/>
      <c r="C37" s="1156"/>
      <c r="D37" s="872" t="s">
        <v>518</v>
      </c>
      <c r="E37" s="872"/>
      <c r="F37" s="1169">
        <v>817</v>
      </c>
      <c r="G37" s="1170">
        <v>47803</v>
      </c>
      <c r="H37" s="1173">
        <v>55.030103491544544</v>
      </c>
      <c r="I37" s="1166">
        <v>29.180762713637218</v>
      </c>
      <c r="J37" s="1166">
        <v>512.1079251075962</v>
      </c>
      <c r="K37" s="869"/>
      <c r="L37" s="867"/>
    </row>
    <row r="38" spans="1:12" s="870" customFormat="1" ht="12.75" customHeight="1">
      <c r="A38" s="867"/>
      <c r="B38" s="868"/>
      <c r="C38" s="1156"/>
      <c r="D38" s="872" t="s">
        <v>519</v>
      </c>
      <c r="E38" s="872"/>
      <c r="F38" s="1169">
        <v>6</v>
      </c>
      <c r="G38" s="1170">
        <v>10554</v>
      </c>
      <c r="H38" s="1173">
        <v>82.880477461912989</v>
      </c>
      <c r="I38" s="1166">
        <v>120.8982376350199</v>
      </c>
      <c r="J38" s="1166">
        <v>485.82831554878049</v>
      </c>
      <c r="K38" s="869"/>
      <c r="L38" s="867"/>
    </row>
    <row r="39" spans="1:12" s="870" customFormat="1" ht="12.75" customHeight="1">
      <c r="A39" s="867"/>
      <c r="B39" s="868"/>
      <c r="C39" s="873" t="s">
        <v>382</v>
      </c>
      <c r="D39" s="860"/>
      <c r="E39" s="860"/>
      <c r="F39" s="1167">
        <v>923</v>
      </c>
      <c r="G39" s="1168">
        <v>44258</v>
      </c>
      <c r="H39" s="1172">
        <v>47.180350937040281</v>
      </c>
      <c r="I39" s="1163">
        <v>31.287270098061366</v>
      </c>
      <c r="J39" s="1163">
        <v>317.97915451895045</v>
      </c>
      <c r="K39" s="869"/>
      <c r="L39" s="867"/>
    </row>
    <row r="40" spans="1:12" s="870" customFormat="1" ht="12.75" customHeight="1">
      <c r="A40" s="867"/>
      <c r="B40" s="868"/>
      <c r="C40" s="873" t="s">
        <v>520</v>
      </c>
      <c r="D40" s="860"/>
      <c r="E40" s="860"/>
      <c r="F40" s="1167">
        <v>484</v>
      </c>
      <c r="G40" s="1168">
        <v>33047</v>
      </c>
      <c r="H40" s="1172">
        <v>57.918258614041854</v>
      </c>
      <c r="I40" s="1163">
        <v>31.942717947166159</v>
      </c>
      <c r="J40" s="1163">
        <v>650.48499244223706</v>
      </c>
      <c r="K40" s="869"/>
      <c r="L40" s="867"/>
    </row>
    <row r="41" spans="1:12" s="870" customFormat="1" ht="24" customHeight="1">
      <c r="A41" s="867"/>
      <c r="B41" s="868"/>
      <c r="C41" s="871"/>
      <c r="D41" s="872" t="s">
        <v>521</v>
      </c>
      <c r="E41" s="872"/>
      <c r="F41" s="1169">
        <v>99</v>
      </c>
      <c r="G41" s="1170">
        <v>3556</v>
      </c>
      <c r="H41" s="1173">
        <v>28.199841395717684</v>
      </c>
      <c r="I41" s="1166">
        <v>27.145950506186725</v>
      </c>
      <c r="J41" s="1166">
        <v>457.45982648057338</v>
      </c>
      <c r="K41" s="869"/>
      <c r="L41" s="867"/>
    </row>
    <row r="42" spans="1:12" s="870" customFormat="1" ht="12.75" customHeight="1">
      <c r="A42" s="867"/>
      <c r="B42" s="868"/>
      <c r="C42" s="871"/>
      <c r="D42" s="872" t="s">
        <v>522</v>
      </c>
      <c r="E42" s="872"/>
      <c r="F42" s="1169">
        <v>30</v>
      </c>
      <c r="G42" s="1170">
        <v>12234</v>
      </c>
      <c r="H42" s="1173">
        <v>85.355473383101938</v>
      </c>
      <c r="I42" s="1166">
        <v>29.014467876410006</v>
      </c>
      <c r="J42" s="1166">
        <v>679.51970857463107</v>
      </c>
      <c r="K42" s="869"/>
      <c r="L42" s="867"/>
    </row>
    <row r="43" spans="1:12" s="870" customFormat="1" ht="12.75" customHeight="1">
      <c r="A43" s="867"/>
      <c r="B43" s="868"/>
      <c r="C43" s="871"/>
      <c r="D43" s="872" t="s">
        <v>523</v>
      </c>
      <c r="E43" s="872"/>
      <c r="F43" s="1169">
        <v>355</v>
      </c>
      <c r="G43" s="1170">
        <v>17257</v>
      </c>
      <c r="H43" s="1173">
        <v>57.303669267806747</v>
      </c>
      <c r="I43" s="1166">
        <v>35.007069594946977</v>
      </c>
      <c r="J43" s="1166">
        <v>664.40584933120795</v>
      </c>
      <c r="K43" s="869"/>
      <c r="L43" s="867"/>
    </row>
    <row r="44" spans="1:12" s="870" customFormat="1" ht="12.75" customHeight="1">
      <c r="A44" s="867"/>
      <c r="B44" s="868"/>
      <c r="C44" s="873" t="s">
        <v>383</v>
      </c>
      <c r="D44" s="875"/>
      <c r="E44" s="875"/>
      <c r="F44" s="1167">
        <v>382</v>
      </c>
      <c r="G44" s="1168">
        <v>53122</v>
      </c>
      <c r="H44" s="1172">
        <v>72.345699188320538</v>
      </c>
      <c r="I44" s="1163">
        <v>68.905293475396263</v>
      </c>
      <c r="J44" s="1163">
        <v>506.29484486455738</v>
      </c>
      <c r="K44" s="869"/>
      <c r="L44" s="867">
        <v>607</v>
      </c>
    </row>
    <row r="45" spans="1:12" s="870" customFormat="1" ht="12.75" customHeight="1">
      <c r="A45" s="867"/>
      <c r="B45" s="868"/>
      <c r="C45" s="873" t="s">
        <v>384</v>
      </c>
      <c r="D45" s="876"/>
      <c r="E45" s="876"/>
      <c r="F45" s="1167">
        <v>92</v>
      </c>
      <c r="G45" s="1168">
        <v>1936</v>
      </c>
      <c r="H45" s="1172">
        <v>34.945848375451263</v>
      </c>
      <c r="I45" s="1163">
        <v>22.931301652892561</v>
      </c>
      <c r="J45" s="1163">
        <v>462.91677675033026</v>
      </c>
      <c r="K45" s="869"/>
      <c r="L45" s="867"/>
    </row>
    <row r="46" spans="1:12" s="870" customFormat="1" ht="12.75" customHeight="1">
      <c r="A46" s="867"/>
      <c r="B46" s="868"/>
      <c r="C46" s="856" t="s">
        <v>524</v>
      </c>
      <c r="D46" s="877"/>
      <c r="E46" s="877"/>
      <c r="F46" s="1167">
        <v>1005</v>
      </c>
      <c r="G46" s="1168">
        <v>28806</v>
      </c>
      <c r="H46" s="1172">
        <v>50.494320572149768</v>
      </c>
      <c r="I46" s="1163">
        <v>35.587412344650417</v>
      </c>
      <c r="J46" s="1163">
        <v>676.61314351198871</v>
      </c>
      <c r="K46" s="869"/>
      <c r="L46" s="867"/>
    </row>
    <row r="47" spans="1:12" s="870" customFormat="1" ht="12.75" customHeight="1">
      <c r="A47" s="867"/>
      <c r="B47" s="868"/>
      <c r="C47" s="856" t="s">
        <v>525</v>
      </c>
      <c r="D47" s="861"/>
      <c r="E47" s="861"/>
      <c r="F47" s="1167">
        <v>646</v>
      </c>
      <c r="G47" s="1168">
        <v>78390</v>
      </c>
      <c r="H47" s="1172">
        <v>38.836923564733162</v>
      </c>
      <c r="I47" s="1163">
        <v>23.474550325296594</v>
      </c>
      <c r="J47" s="1163">
        <v>243.87748355832468</v>
      </c>
      <c r="K47" s="869"/>
      <c r="L47" s="867"/>
    </row>
    <row r="48" spans="1:12" s="870" customFormat="1" ht="12.75" customHeight="1">
      <c r="A48" s="867"/>
      <c r="B48" s="868"/>
      <c r="C48" s="873" t="s">
        <v>385</v>
      </c>
      <c r="D48" s="859"/>
      <c r="E48" s="859"/>
      <c r="F48" s="1167">
        <v>460</v>
      </c>
      <c r="G48" s="1168">
        <v>14362</v>
      </c>
      <c r="H48" s="1172">
        <v>33.464594449751843</v>
      </c>
      <c r="I48" s="1163">
        <v>27.714872580420554</v>
      </c>
      <c r="J48" s="1163">
        <v>334.22844360086771</v>
      </c>
      <c r="K48" s="869"/>
      <c r="L48" s="867"/>
    </row>
    <row r="49" spans="1:12" s="870" customFormat="1" ht="12.75" customHeight="1">
      <c r="A49" s="867"/>
      <c r="B49" s="868"/>
      <c r="C49" s="873" t="s">
        <v>386</v>
      </c>
      <c r="D49" s="859"/>
      <c r="E49" s="859"/>
      <c r="F49" s="1167">
        <v>1861</v>
      </c>
      <c r="G49" s="1168">
        <v>76732</v>
      </c>
      <c r="H49" s="1172">
        <v>38.860696668591167</v>
      </c>
      <c r="I49" s="1163">
        <v>32.512146171088986</v>
      </c>
      <c r="J49" s="1163">
        <v>220.33114601975211</v>
      </c>
      <c r="K49" s="869"/>
      <c r="L49" s="867"/>
    </row>
    <row r="50" spans="1:12" s="870" customFormat="1" ht="12.75" customHeight="1">
      <c r="A50" s="867"/>
      <c r="B50" s="868"/>
      <c r="C50" s="1156"/>
      <c r="D50" s="859" t="s">
        <v>526</v>
      </c>
      <c r="E50" s="859"/>
      <c r="F50" s="1169">
        <v>374</v>
      </c>
      <c r="G50" s="1170">
        <v>30785</v>
      </c>
      <c r="H50" s="1173">
        <v>39.095042161942494</v>
      </c>
      <c r="I50" s="1166">
        <v>24.184440474256942</v>
      </c>
      <c r="J50" s="1166">
        <v>190.36266030420518</v>
      </c>
      <c r="K50" s="869"/>
      <c r="L50" s="867"/>
    </row>
    <row r="51" spans="1:12" s="870" customFormat="1" ht="12.75" customHeight="1">
      <c r="A51" s="867"/>
      <c r="B51" s="868"/>
      <c r="C51" s="1156"/>
      <c r="D51" s="1157" t="s">
        <v>527</v>
      </c>
      <c r="E51" s="1157"/>
      <c r="F51" s="1169">
        <v>1487</v>
      </c>
      <c r="G51" s="1170">
        <v>45947</v>
      </c>
      <c r="H51" s="1173">
        <v>38.705248083564989</v>
      </c>
      <c r="I51" s="1166">
        <v>38.09180142337911</v>
      </c>
      <c r="J51" s="1166">
        <v>252.61156493804498</v>
      </c>
      <c r="K51" s="869"/>
      <c r="L51" s="867"/>
    </row>
    <row r="52" spans="1:12" s="870" customFormat="1" ht="12.75" customHeight="1">
      <c r="A52" s="867"/>
      <c r="B52" s="868"/>
      <c r="C52" s="873" t="s">
        <v>528</v>
      </c>
      <c r="D52" s="857"/>
      <c r="E52" s="857"/>
      <c r="F52" s="1167">
        <v>153</v>
      </c>
      <c r="G52" s="1168">
        <v>3812</v>
      </c>
      <c r="H52" s="1172">
        <v>25.168361283507195</v>
      </c>
      <c r="I52" s="1163">
        <v>26.559286463798532</v>
      </c>
      <c r="J52" s="1163">
        <v>372.49005628517824</v>
      </c>
      <c r="K52" s="869"/>
      <c r="L52" s="867"/>
    </row>
    <row r="53" spans="1:12" s="870" customFormat="1" ht="12.75" customHeight="1">
      <c r="A53" s="867"/>
      <c r="B53" s="868"/>
      <c r="C53" s="873" t="s">
        <v>387</v>
      </c>
      <c r="D53" s="857"/>
      <c r="E53" s="857"/>
      <c r="F53" s="1167">
        <v>544</v>
      </c>
      <c r="G53" s="1168">
        <v>14507</v>
      </c>
      <c r="H53" s="1172">
        <v>35.779115079169337</v>
      </c>
      <c r="I53" s="1163">
        <v>33.227200661749499</v>
      </c>
      <c r="J53" s="1163">
        <v>310.3832609744332</v>
      </c>
      <c r="K53" s="869"/>
      <c r="L53" s="867"/>
    </row>
    <row r="54" spans="1:12" s="870" customFormat="1" ht="12.75" customHeight="1">
      <c r="A54" s="867"/>
      <c r="B54" s="868"/>
      <c r="C54" s="873" t="s">
        <v>435</v>
      </c>
      <c r="D54" s="857"/>
      <c r="E54" s="857"/>
      <c r="F54" s="1167">
        <v>0</v>
      </c>
      <c r="G54" s="1168">
        <v>0</v>
      </c>
      <c r="H54" s="1172">
        <v>0</v>
      </c>
      <c r="I54" s="1163">
        <v>0</v>
      </c>
      <c r="J54" s="1163">
        <v>0</v>
      </c>
      <c r="K54" s="869"/>
      <c r="L54" s="867"/>
    </row>
    <row r="55" spans="1:12" s="610" customFormat="1">
      <c r="A55" s="607"/>
      <c r="B55" s="608"/>
      <c r="C55" s="619" t="s">
        <v>529</v>
      </c>
      <c r="D55" s="620"/>
      <c r="E55" s="620"/>
      <c r="F55" s="621"/>
      <c r="G55" s="621"/>
      <c r="H55" s="621"/>
      <c r="I55" s="621"/>
      <c r="J55" s="622"/>
      <c r="K55" s="609"/>
      <c r="L55" s="607"/>
    </row>
    <row r="56" spans="1:12" s="454" customFormat="1" ht="13.5" customHeight="1">
      <c r="A56" s="450"/>
      <c r="B56" s="613">
        <v>12</v>
      </c>
      <c r="C56" s="1514">
        <v>42217</v>
      </c>
      <c r="D56" s="1514"/>
      <c r="E56" s="1146"/>
      <c r="F56" s="159"/>
      <c r="G56" s="159"/>
      <c r="H56" s="159"/>
      <c r="I56" s="159"/>
      <c r="J56" s="159"/>
      <c r="K56" s="612"/>
      <c r="L56" s="450"/>
    </row>
    <row r="57" spans="1:12" s="454" customFormat="1">
      <c r="A57" s="614"/>
      <c r="B57" s="615"/>
      <c r="C57" s="616"/>
      <c r="D57" s="160"/>
      <c r="E57" s="160"/>
      <c r="F57" s="160"/>
      <c r="G57" s="160"/>
      <c r="H57" s="160"/>
      <c r="I57" s="160"/>
      <c r="J57" s="160"/>
      <c r="K57" s="617"/>
      <c r="L57" s="614"/>
    </row>
  </sheetData>
  <mergeCells count="7">
    <mergeCell ref="C56:D56"/>
    <mergeCell ref="C1:D1"/>
    <mergeCell ref="J1:K1"/>
    <mergeCell ref="J2:J3"/>
    <mergeCell ref="C4:J4"/>
    <mergeCell ref="C6:D6"/>
    <mergeCell ref="C7: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O80"/>
  <sheetViews>
    <sheetView zoomScaleNormal="100" workbookViewId="0"/>
  </sheetViews>
  <sheetFormatPr defaultRowHeight="12.75"/>
  <cols>
    <col min="1" max="1" width="1" style="181" customWidth="1"/>
    <col min="2" max="2" width="2.42578125" style="181" customWidth="1"/>
    <col min="3" max="3" width="2" style="181" customWidth="1"/>
    <col min="4" max="4" width="24.7109375" style="181" customWidth="1"/>
    <col min="5" max="13" width="7.7109375" style="181" customWidth="1"/>
    <col min="14" max="14" width="2.5703125" style="181" customWidth="1"/>
    <col min="15" max="15" width="1" style="181" customWidth="1"/>
    <col min="16" max="16384" width="9.140625" style="181"/>
  </cols>
  <sheetData>
    <row r="1" spans="1:15" ht="13.5" customHeight="1">
      <c r="A1" s="180"/>
      <c r="B1" s="1525" t="s">
        <v>418</v>
      </c>
      <c r="C1" s="1525"/>
      <c r="D1" s="1525"/>
      <c r="E1" s="1525"/>
      <c r="F1" s="243"/>
      <c r="G1" s="243"/>
      <c r="H1" s="243"/>
      <c r="I1" s="243"/>
      <c r="J1" s="243"/>
      <c r="K1" s="243"/>
      <c r="L1" s="243"/>
      <c r="M1" s="243"/>
      <c r="N1" s="243"/>
      <c r="O1" s="1000"/>
    </row>
    <row r="2" spans="1:15" ht="6" customHeight="1">
      <c r="A2" s="180"/>
      <c r="B2" s="178"/>
      <c r="C2" s="178"/>
      <c r="D2" s="178"/>
      <c r="E2" s="178"/>
      <c r="F2" s="178"/>
      <c r="G2" s="178"/>
      <c r="H2" s="178"/>
      <c r="I2" s="178"/>
      <c r="J2" s="178"/>
      <c r="K2" s="178"/>
      <c r="L2" s="178"/>
      <c r="M2" s="178"/>
      <c r="N2" s="244"/>
      <c r="O2" s="1000"/>
    </row>
    <row r="3" spans="1:15" ht="11.25" customHeight="1" thickBot="1">
      <c r="A3" s="180"/>
      <c r="B3" s="182"/>
      <c r="C3" s="182"/>
      <c r="D3" s="182"/>
      <c r="E3" s="182"/>
      <c r="F3" s="182"/>
      <c r="G3" s="182"/>
      <c r="H3" s="182"/>
      <c r="I3" s="182"/>
      <c r="J3" s="182"/>
      <c r="K3" s="182"/>
      <c r="L3" s="182"/>
      <c r="M3" s="1001" t="s">
        <v>70</v>
      </c>
      <c r="N3" s="245"/>
      <c r="O3" s="1000"/>
    </row>
    <row r="4" spans="1:15" s="1005" customFormat="1" ht="13.5" customHeight="1" thickBot="1">
      <c r="A4" s="1002"/>
      <c r="B4" s="1003"/>
      <c r="C4" s="1061" t="s">
        <v>456</v>
      </c>
      <c r="D4" s="1062"/>
      <c r="E4" s="1062"/>
      <c r="F4" s="1062"/>
      <c r="G4" s="1062"/>
      <c r="H4" s="1062"/>
      <c r="I4" s="1062"/>
      <c r="J4" s="1062"/>
      <c r="K4" s="1062"/>
      <c r="L4" s="1062"/>
      <c r="M4" s="408"/>
      <c r="N4" s="245"/>
      <c r="O4" s="1004"/>
    </row>
    <row r="5" spans="1:15" s="1009" customFormat="1" ht="5.25" customHeight="1">
      <c r="A5" s="1006"/>
      <c r="B5" s="214"/>
      <c r="C5" s="1007"/>
      <c r="D5" s="1007"/>
      <c r="E5" s="1007"/>
      <c r="F5" s="1007"/>
      <c r="G5" s="1007"/>
      <c r="H5" s="1007"/>
      <c r="I5" s="1007"/>
      <c r="J5" s="1007"/>
      <c r="K5" s="1007"/>
      <c r="L5" s="1007"/>
      <c r="M5" s="1007"/>
      <c r="N5" s="245"/>
      <c r="O5" s="1008"/>
    </row>
    <row r="6" spans="1:15" s="1009" customFormat="1">
      <c r="A6" s="1006"/>
      <c r="B6" s="214"/>
      <c r="C6" s="1010"/>
      <c r="D6" s="1010"/>
      <c r="E6" s="1035">
        <v>2005</v>
      </c>
      <c r="F6" s="1035">
        <v>2006</v>
      </c>
      <c r="G6" s="1035">
        <v>2007</v>
      </c>
      <c r="H6" s="1035">
        <v>2008</v>
      </c>
      <c r="I6" s="1035">
        <v>2009</v>
      </c>
      <c r="J6" s="1035">
        <v>2010</v>
      </c>
      <c r="K6" s="1035">
        <v>2011</v>
      </c>
      <c r="L6" s="1035">
        <v>2012</v>
      </c>
      <c r="M6" s="1035">
        <v>2013</v>
      </c>
      <c r="N6" s="245"/>
      <c r="O6" s="1008"/>
    </row>
    <row r="7" spans="1:15" s="1013" customFormat="1" ht="12" customHeight="1">
      <c r="A7" s="1016"/>
      <c r="B7" s="1017"/>
      <c r="C7" s="1018" t="s">
        <v>422</v>
      </c>
      <c r="D7" s="1019"/>
      <c r="E7" s="1116">
        <v>328230</v>
      </c>
      <c r="F7" s="1116">
        <v>330967</v>
      </c>
      <c r="G7" s="1116">
        <v>341720</v>
      </c>
      <c r="H7" s="1116">
        <v>343663</v>
      </c>
      <c r="I7" s="1116">
        <v>336378</v>
      </c>
      <c r="J7" s="1116">
        <v>283311</v>
      </c>
      <c r="K7" s="1116">
        <v>281015</v>
      </c>
      <c r="L7" s="1116">
        <v>268026</v>
      </c>
      <c r="M7" s="1116">
        <v>265860</v>
      </c>
      <c r="N7" s="1176"/>
      <c r="O7" s="1021"/>
    </row>
    <row r="8" spans="1:15" s="1013" customFormat="1" ht="12" customHeight="1">
      <c r="A8" s="1016"/>
      <c r="B8" s="1017"/>
      <c r="C8" s="1018" t="s">
        <v>423</v>
      </c>
      <c r="D8" s="1019"/>
      <c r="E8" s="1116">
        <v>378756</v>
      </c>
      <c r="F8" s="1116">
        <v>384854</v>
      </c>
      <c r="G8" s="1116">
        <v>397332</v>
      </c>
      <c r="H8" s="1116">
        <v>400210</v>
      </c>
      <c r="I8" s="1116">
        <v>390129</v>
      </c>
      <c r="J8" s="1116">
        <v>337570</v>
      </c>
      <c r="K8" s="1116">
        <v>334499</v>
      </c>
      <c r="L8" s="1116">
        <v>319177</v>
      </c>
      <c r="M8" s="1116">
        <v>315112</v>
      </c>
      <c r="N8" s="1177"/>
      <c r="O8" s="1021"/>
    </row>
    <row r="9" spans="1:15" s="1013" customFormat="1" ht="12" customHeight="1">
      <c r="A9" s="1016"/>
      <c r="B9" s="1017"/>
      <c r="C9" s="1018" t="s">
        <v>460</v>
      </c>
      <c r="D9" s="1019"/>
      <c r="E9" s="1116">
        <v>2960216</v>
      </c>
      <c r="F9" s="1116">
        <v>2990993</v>
      </c>
      <c r="G9" s="1116">
        <v>3094177</v>
      </c>
      <c r="H9" s="1116">
        <v>3138017</v>
      </c>
      <c r="I9" s="1116">
        <v>2998781</v>
      </c>
      <c r="J9" s="1116">
        <v>2779077</v>
      </c>
      <c r="K9" s="1116">
        <v>2735237</v>
      </c>
      <c r="L9" s="1116">
        <v>2559732</v>
      </c>
      <c r="M9" s="1116">
        <v>2555676</v>
      </c>
      <c r="N9" s="1177"/>
      <c r="O9" s="1021"/>
    </row>
    <row r="10" spans="1:15" s="1013" customFormat="1" ht="12" customHeight="1">
      <c r="A10" s="1016"/>
      <c r="B10" s="1017"/>
      <c r="C10" s="1018" t="s">
        <v>536</v>
      </c>
      <c r="D10" s="1019"/>
      <c r="E10" s="1116">
        <v>2738739</v>
      </c>
      <c r="F10" s="1116">
        <v>2765576</v>
      </c>
      <c r="G10" s="1116">
        <v>2848902</v>
      </c>
      <c r="H10" s="1116">
        <v>2894365</v>
      </c>
      <c r="I10" s="1116">
        <v>2759400</v>
      </c>
      <c r="J10" s="1116">
        <v>2599509</v>
      </c>
      <c r="K10" s="1116">
        <v>2553741</v>
      </c>
      <c r="L10" s="1116">
        <v>2387386</v>
      </c>
      <c r="M10" s="1116">
        <v>2384121</v>
      </c>
      <c r="N10" s="1177"/>
      <c r="O10" s="1021"/>
    </row>
    <row r="11" spans="1:15" s="1013" customFormat="1" ht="12" customHeight="1">
      <c r="A11" s="1016"/>
      <c r="B11" s="1017"/>
      <c r="C11" s="1018" t="s">
        <v>473</v>
      </c>
      <c r="D11" s="1019"/>
      <c r="E11" s="1021"/>
      <c r="F11" s="1021"/>
      <c r="G11" s="1021"/>
      <c r="H11" s="1021"/>
      <c r="I11" s="1021"/>
      <c r="J11" s="1021"/>
      <c r="K11" s="1021"/>
      <c r="L11" s="1021"/>
      <c r="M11" s="1021"/>
      <c r="N11" s="1177"/>
      <c r="O11" s="1021"/>
    </row>
    <row r="12" spans="1:15" s="1013" customFormat="1" ht="12" customHeight="1">
      <c r="A12" s="1016"/>
      <c r="B12" s="1017"/>
      <c r="D12" s="1018" t="s">
        <v>467</v>
      </c>
      <c r="E12" s="1020">
        <v>767.35</v>
      </c>
      <c r="F12" s="1020">
        <v>789.21641020299899</v>
      </c>
      <c r="G12" s="1020">
        <v>808.47849558853909</v>
      </c>
      <c r="H12" s="1020">
        <v>846.1337237422581</v>
      </c>
      <c r="I12" s="1020">
        <v>870.33975224698497</v>
      </c>
      <c r="J12" s="1020">
        <v>900.04</v>
      </c>
      <c r="K12" s="1020">
        <v>906.11</v>
      </c>
      <c r="L12" s="1020">
        <v>915.01</v>
      </c>
      <c r="M12" s="1020">
        <v>912.18298170177309</v>
      </c>
      <c r="N12" s="1015"/>
      <c r="O12" s="1021"/>
    </row>
    <row r="13" spans="1:15" s="1013" customFormat="1" ht="12" customHeight="1">
      <c r="A13" s="1016"/>
      <c r="B13" s="1017"/>
      <c r="C13" s="1117"/>
      <c r="D13" s="1018" t="s">
        <v>468</v>
      </c>
      <c r="E13" s="1020">
        <v>550</v>
      </c>
      <c r="F13" s="1020">
        <v>565</v>
      </c>
      <c r="G13" s="1020">
        <v>583.36</v>
      </c>
      <c r="H13" s="1020">
        <v>600</v>
      </c>
      <c r="I13" s="1020">
        <v>615.5</v>
      </c>
      <c r="J13" s="1020">
        <v>634</v>
      </c>
      <c r="K13" s="1020">
        <v>641.92999999999995</v>
      </c>
      <c r="L13" s="1020">
        <v>641.92999999999995</v>
      </c>
      <c r="M13" s="1020">
        <v>641.92999999999995</v>
      </c>
      <c r="N13" s="1015"/>
      <c r="O13" s="1021"/>
    </row>
    <row r="14" spans="1:15" s="1013" customFormat="1" ht="12" customHeight="1">
      <c r="A14" s="1016"/>
      <c r="B14" s="1017"/>
      <c r="C14" s="1018" t="s">
        <v>474</v>
      </c>
      <c r="D14" s="1058"/>
      <c r="E14" s="1021"/>
      <c r="F14" s="1021"/>
      <c r="G14" s="1021"/>
      <c r="H14" s="1021"/>
      <c r="I14" s="1021"/>
      <c r="J14" s="1021"/>
      <c r="K14" s="1021"/>
      <c r="L14" s="1021"/>
      <c r="M14" s="1021"/>
      <c r="N14" s="1177"/>
      <c r="O14" s="1021"/>
    </row>
    <row r="15" spans="1:15" s="1013" customFormat="1" ht="12" customHeight="1">
      <c r="A15" s="1016"/>
      <c r="B15" s="1017"/>
      <c r="C15" s="1014"/>
      <c r="D15" s="1011" t="s">
        <v>469</v>
      </c>
      <c r="E15" s="1020">
        <v>909.17</v>
      </c>
      <c r="F15" s="1020">
        <v>935.96967052376601</v>
      </c>
      <c r="G15" s="1020">
        <v>965.24629620701603</v>
      </c>
      <c r="H15" s="1020">
        <v>1010.3760072203901</v>
      </c>
      <c r="I15" s="1020">
        <v>1036.4416794790202</v>
      </c>
      <c r="J15" s="1020">
        <v>1076.26</v>
      </c>
      <c r="K15" s="1020">
        <v>1084.55</v>
      </c>
      <c r="L15" s="1020">
        <v>1095.5899999999999</v>
      </c>
      <c r="M15" s="1020">
        <v>1093.8178723953499</v>
      </c>
      <c r="N15" s="1177"/>
      <c r="O15" s="1021"/>
    </row>
    <row r="16" spans="1:15" s="1013" customFormat="1" ht="12" customHeight="1">
      <c r="A16" s="1016"/>
      <c r="B16" s="1017"/>
      <c r="C16" s="1011"/>
      <c r="D16" s="1012" t="s">
        <v>470</v>
      </c>
      <c r="E16" s="1020">
        <v>646.65</v>
      </c>
      <c r="F16" s="1020">
        <v>667</v>
      </c>
      <c r="G16" s="1020">
        <v>693</v>
      </c>
      <c r="H16" s="1020">
        <v>721.82</v>
      </c>
      <c r="I16" s="1020">
        <v>740</v>
      </c>
      <c r="J16" s="1020">
        <v>768.375</v>
      </c>
      <c r="K16" s="1020">
        <v>776</v>
      </c>
      <c r="L16" s="1020">
        <v>783.62</v>
      </c>
      <c r="M16" s="1020">
        <v>785.45</v>
      </c>
      <c r="N16" s="1177"/>
      <c r="O16" s="1021"/>
    </row>
    <row r="17" spans="1:15" s="1184" customFormat="1" ht="11.25" customHeight="1" thickBot="1">
      <c r="A17" s="1178"/>
      <c r="B17" s="1179"/>
      <c r="C17" s="1180" t="s">
        <v>530</v>
      </c>
      <c r="D17" s="1181"/>
      <c r="E17" s="1182"/>
      <c r="F17" s="1182"/>
      <c r="G17" s="1182"/>
      <c r="H17" s="1182"/>
      <c r="I17" s="1182"/>
      <c r="J17" s="1182"/>
      <c r="K17" s="1182"/>
      <c r="L17" s="1182"/>
      <c r="M17" s="1182"/>
      <c r="N17" s="1183"/>
      <c r="O17" s="1182"/>
    </row>
    <row r="18" spans="1:15" s="212" customFormat="1" ht="13.5" customHeight="1" thickBot="1">
      <c r="A18" s="211"/>
      <c r="B18" s="183"/>
      <c r="C18" s="1061" t="s">
        <v>537</v>
      </c>
      <c r="D18" s="1062"/>
      <c r="E18" s="1062"/>
      <c r="F18" s="1062"/>
      <c r="G18" s="1062"/>
      <c r="H18" s="1062"/>
      <c r="I18" s="1062"/>
      <c r="J18" s="1062"/>
      <c r="K18" s="1062"/>
      <c r="L18" s="1062"/>
      <c r="M18" s="408"/>
      <c r="N18" s="1015"/>
      <c r="O18" s="1022"/>
    </row>
    <row r="19" spans="1:15" s="212" customFormat="1" ht="5.25" customHeight="1">
      <c r="A19" s="211"/>
      <c r="B19" s="183"/>
      <c r="C19" s="213"/>
      <c r="D19" s="213"/>
      <c r="E19" s="213"/>
      <c r="F19" s="213"/>
      <c r="G19" s="213"/>
      <c r="H19" s="213"/>
      <c r="I19" s="213"/>
      <c r="J19" s="213"/>
      <c r="K19" s="213"/>
      <c r="L19" s="213"/>
      <c r="M19" s="213"/>
      <c r="N19" s="1015"/>
      <c r="O19" s="1022"/>
    </row>
    <row r="20" spans="1:15" s="212" customFormat="1" ht="16.5" customHeight="1">
      <c r="A20" s="211"/>
      <c r="B20" s="183"/>
      <c r="C20" s="1526">
        <v>2013</v>
      </c>
      <c r="D20" s="1527"/>
      <c r="E20" s="1035" t="s">
        <v>531</v>
      </c>
      <c r="F20" s="1035" t="s">
        <v>532</v>
      </c>
      <c r="G20" s="1185" t="s">
        <v>533</v>
      </c>
      <c r="H20" s="1526">
        <v>2013</v>
      </c>
      <c r="I20" s="1528"/>
      <c r="J20" s="1527"/>
      <c r="K20" s="1035" t="s">
        <v>531</v>
      </c>
      <c r="L20" s="1035" t="s">
        <v>532</v>
      </c>
      <c r="M20" s="1185" t="s">
        <v>533</v>
      </c>
      <c r="N20" s="1015"/>
      <c r="O20" s="1022"/>
    </row>
    <row r="21" spans="1:15" s="1191" customFormat="1" ht="10.5" customHeight="1">
      <c r="A21" s="1186"/>
      <c r="B21" s="1187"/>
      <c r="C21" s="1018" t="s">
        <v>554</v>
      </c>
      <c r="D21" s="1375"/>
      <c r="E21" s="1188">
        <v>703.5434423700051</v>
      </c>
      <c r="F21" s="1188">
        <v>823.62034485418906</v>
      </c>
      <c r="G21" s="1189">
        <v>12962</v>
      </c>
      <c r="H21" s="1376" t="s">
        <v>555</v>
      </c>
      <c r="I21" s="1377"/>
      <c r="J21" s="1378"/>
      <c r="K21" s="1188">
        <v>673.13300852086502</v>
      </c>
      <c r="L21" s="1188">
        <v>796.91450568057712</v>
      </c>
      <c r="M21" s="1189">
        <v>18308</v>
      </c>
      <c r="N21" s="1177"/>
      <c r="O21" s="1190"/>
    </row>
    <row r="22" spans="1:15" s="1191" customFormat="1" ht="10.5" customHeight="1">
      <c r="A22" s="1186"/>
      <c r="B22" s="1187"/>
      <c r="C22" s="1379" t="s">
        <v>556</v>
      </c>
      <c r="D22" s="1380"/>
      <c r="E22" s="1381">
        <v>647.36459639126304</v>
      </c>
      <c r="F22" s="1381">
        <v>733.98138651472004</v>
      </c>
      <c r="G22" s="1382">
        <v>1053</v>
      </c>
      <c r="H22" s="1383" t="s">
        <v>557</v>
      </c>
      <c r="I22" s="1384"/>
      <c r="J22" s="1385"/>
      <c r="K22" s="1381">
        <v>670.56895216400903</v>
      </c>
      <c r="L22" s="1381">
        <v>780.53990888382702</v>
      </c>
      <c r="M22" s="1382">
        <v>1756</v>
      </c>
      <c r="N22" s="1177"/>
      <c r="O22" s="1190"/>
    </row>
    <row r="23" spans="1:15" s="1191" customFormat="1" ht="10.5" customHeight="1">
      <c r="A23" s="1186"/>
      <c r="B23" s="1187"/>
      <c r="C23" s="1379" t="s">
        <v>558</v>
      </c>
      <c r="D23" s="1380"/>
      <c r="E23" s="1381">
        <v>725.2322706065321</v>
      </c>
      <c r="F23" s="1381">
        <v>854.54330870917602</v>
      </c>
      <c r="G23" s="1382">
        <v>7716</v>
      </c>
      <c r="H23" s="1383" t="s">
        <v>559</v>
      </c>
      <c r="I23" s="1384"/>
      <c r="J23" s="1385"/>
      <c r="K23" s="1381">
        <v>620.78130929791303</v>
      </c>
      <c r="L23" s="1381">
        <v>713.7281973434541</v>
      </c>
      <c r="M23" s="1382">
        <v>527</v>
      </c>
      <c r="N23" s="1177"/>
      <c r="O23" s="1190"/>
    </row>
    <row r="24" spans="1:15" s="1191" customFormat="1" ht="10.5" customHeight="1">
      <c r="A24" s="1186"/>
      <c r="B24" s="1187"/>
      <c r="C24" s="1379" t="s">
        <v>560</v>
      </c>
      <c r="D24" s="1380"/>
      <c r="E24" s="1381">
        <v>677.73979966611012</v>
      </c>
      <c r="F24" s="1381">
        <v>789.22688766992599</v>
      </c>
      <c r="G24" s="1382">
        <v>4193</v>
      </c>
      <c r="H24" s="1383" t="s">
        <v>561</v>
      </c>
      <c r="I24" s="1384"/>
      <c r="J24" s="1385"/>
      <c r="K24" s="1381">
        <v>744.74879229323301</v>
      </c>
      <c r="L24" s="1381">
        <v>880.06810620300814</v>
      </c>
      <c r="M24" s="1382">
        <v>2128</v>
      </c>
      <c r="N24" s="1177"/>
      <c r="O24" s="1190"/>
    </row>
    <row r="25" spans="1:15" s="1119" customFormat="1" ht="10.5" customHeight="1">
      <c r="A25" s="1118"/>
      <c r="B25" s="1193"/>
      <c r="C25" s="1200" t="s">
        <v>562</v>
      </c>
      <c r="D25" s="1380"/>
      <c r="E25" s="1188">
        <v>770.77276389830502</v>
      </c>
      <c r="F25" s="1188">
        <v>909.7338393220341</v>
      </c>
      <c r="G25" s="1189">
        <v>59000</v>
      </c>
      <c r="H25" s="1383" t="s">
        <v>563</v>
      </c>
      <c r="I25" s="1384"/>
      <c r="J25" s="1385"/>
      <c r="K25" s="1381">
        <v>661.05121421520198</v>
      </c>
      <c r="L25" s="1381">
        <v>786.63871668311913</v>
      </c>
      <c r="M25" s="1382">
        <v>1013</v>
      </c>
      <c r="N25" s="1015"/>
      <c r="O25" s="1034"/>
    </row>
    <row r="26" spans="1:15" s="1199" customFormat="1" ht="10.5" customHeight="1">
      <c r="A26" s="1194"/>
      <c r="B26" s="1195"/>
      <c r="C26" s="1379" t="s">
        <v>564</v>
      </c>
      <c r="D26" s="1380"/>
      <c r="E26" s="1381">
        <v>740.18022825070204</v>
      </c>
      <c r="F26" s="1381">
        <v>866.67978671655806</v>
      </c>
      <c r="G26" s="1382">
        <v>10690</v>
      </c>
      <c r="H26" s="1383" t="s">
        <v>565</v>
      </c>
      <c r="I26" s="1384"/>
      <c r="J26" s="1385"/>
      <c r="K26" s="1381">
        <v>659.48994635799011</v>
      </c>
      <c r="L26" s="1381">
        <v>761.87022021456812</v>
      </c>
      <c r="M26" s="1382">
        <v>3542</v>
      </c>
      <c r="N26" s="1197"/>
      <c r="O26" s="1198"/>
    </row>
    <row r="27" spans="1:15" s="1199" customFormat="1" ht="10.5" customHeight="1">
      <c r="A27" s="1194"/>
      <c r="B27" s="1195"/>
      <c r="C27" s="1379" t="s">
        <v>566</v>
      </c>
      <c r="D27" s="1380"/>
      <c r="E27" s="1381">
        <v>701.20716520650808</v>
      </c>
      <c r="F27" s="1381">
        <v>826.43402377972507</v>
      </c>
      <c r="G27" s="1382">
        <v>1598</v>
      </c>
      <c r="H27" s="1383" t="s">
        <v>567</v>
      </c>
      <c r="I27" s="1384"/>
      <c r="J27" s="1385"/>
      <c r="K27" s="1381">
        <v>679.81533718689798</v>
      </c>
      <c r="L27" s="1381">
        <v>846.19529865125196</v>
      </c>
      <c r="M27" s="1382">
        <v>519</v>
      </c>
      <c r="N27" s="1197"/>
      <c r="O27" s="1198"/>
    </row>
    <row r="28" spans="1:15" s="1199" customFormat="1" ht="10.5" customHeight="1">
      <c r="A28" s="1194"/>
      <c r="B28" s="1195"/>
      <c r="C28" s="1379" t="s">
        <v>568</v>
      </c>
      <c r="D28" s="1380"/>
      <c r="E28" s="1381">
        <v>752.60815116001004</v>
      </c>
      <c r="F28" s="1381">
        <v>887.01130710356404</v>
      </c>
      <c r="G28" s="1382">
        <v>8362</v>
      </c>
      <c r="H28" s="1383" t="s">
        <v>569</v>
      </c>
      <c r="I28" s="1384"/>
      <c r="J28" s="1385"/>
      <c r="K28" s="1381">
        <v>677.50530120481903</v>
      </c>
      <c r="L28" s="1381">
        <v>835.157941767068</v>
      </c>
      <c r="M28" s="1382">
        <v>996</v>
      </c>
      <c r="N28" s="1197"/>
      <c r="O28" s="1198"/>
    </row>
    <row r="29" spans="1:15" s="1199" customFormat="1" ht="10.5" customHeight="1">
      <c r="A29" s="1194"/>
      <c r="B29" s="1195"/>
      <c r="C29" s="1379" t="s">
        <v>570</v>
      </c>
      <c r="D29" s="1380"/>
      <c r="E29" s="1381">
        <v>704.84756495160514</v>
      </c>
      <c r="F29" s="1381">
        <v>813.36744778400407</v>
      </c>
      <c r="G29" s="1382">
        <v>1963</v>
      </c>
      <c r="H29" s="1383" t="s">
        <v>571</v>
      </c>
      <c r="I29" s="1384"/>
      <c r="J29" s="1385"/>
      <c r="K29" s="1381">
        <v>616.32900791802501</v>
      </c>
      <c r="L29" s="1381">
        <v>718.88261760596208</v>
      </c>
      <c r="M29" s="1382">
        <v>2147</v>
      </c>
      <c r="N29" s="1197"/>
      <c r="O29" s="1198"/>
    </row>
    <row r="30" spans="1:15" s="1199" customFormat="1" ht="10.5" customHeight="1">
      <c r="A30" s="1194"/>
      <c r="B30" s="1195"/>
      <c r="C30" s="1379" t="s">
        <v>572</v>
      </c>
      <c r="D30" s="1380"/>
      <c r="E30" s="1381">
        <v>789.34047619047601</v>
      </c>
      <c r="F30" s="1381">
        <v>933.50815958816008</v>
      </c>
      <c r="G30" s="1382">
        <v>2331</v>
      </c>
      <c r="H30" s="1383" t="s">
        <v>573</v>
      </c>
      <c r="I30" s="1384"/>
      <c r="J30" s="1385"/>
      <c r="K30" s="1381">
        <v>688.6097651006711</v>
      </c>
      <c r="L30" s="1381">
        <v>853.07251677852298</v>
      </c>
      <c r="M30" s="1382">
        <v>1192</v>
      </c>
      <c r="N30" s="1197"/>
      <c r="O30" s="1198"/>
    </row>
    <row r="31" spans="1:15" s="1199" customFormat="1" ht="10.5" customHeight="1">
      <c r="A31" s="1194"/>
      <c r="B31" s="1195"/>
      <c r="C31" s="1379" t="s">
        <v>574</v>
      </c>
      <c r="D31" s="1380"/>
      <c r="E31" s="1381">
        <v>737.21640300829904</v>
      </c>
      <c r="F31" s="1381">
        <v>847.53908973029002</v>
      </c>
      <c r="G31" s="1382">
        <v>3856</v>
      </c>
      <c r="H31" s="1383" t="s">
        <v>575</v>
      </c>
      <c r="I31" s="1384"/>
      <c r="J31" s="1385"/>
      <c r="K31" s="1381">
        <v>623.01782696177111</v>
      </c>
      <c r="L31" s="1381">
        <v>793.23983903420503</v>
      </c>
      <c r="M31" s="1382">
        <v>994</v>
      </c>
      <c r="N31" s="1197"/>
      <c r="O31" s="1198"/>
    </row>
    <row r="32" spans="1:15" s="1199" customFormat="1" ht="10.5" customHeight="1">
      <c r="A32" s="1194"/>
      <c r="B32" s="1195"/>
      <c r="C32" s="1379" t="s">
        <v>576</v>
      </c>
      <c r="D32" s="1380"/>
      <c r="E32" s="1381">
        <v>881.46512539566606</v>
      </c>
      <c r="F32" s="1381">
        <v>1058.4863574385199</v>
      </c>
      <c r="G32" s="1382">
        <v>8214</v>
      </c>
      <c r="H32" s="1383" t="s">
        <v>577</v>
      </c>
      <c r="I32" s="1377"/>
      <c r="J32" s="1378"/>
      <c r="K32" s="1381">
        <v>691.96472727272703</v>
      </c>
      <c r="L32" s="1381">
        <v>816.97353535353511</v>
      </c>
      <c r="M32" s="1382">
        <v>1980</v>
      </c>
      <c r="N32" s="1197"/>
      <c r="O32" s="1198"/>
    </row>
    <row r="33" spans="1:15" s="1199" customFormat="1" ht="9.75" customHeight="1">
      <c r="A33" s="1194"/>
      <c r="B33" s="1195"/>
      <c r="C33" s="1379" t="s">
        <v>578</v>
      </c>
      <c r="D33" s="1380"/>
      <c r="E33" s="1381">
        <v>846.27926121372002</v>
      </c>
      <c r="F33" s="1381">
        <v>956.35063764292011</v>
      </c>
      <c r="G33" s="1382">
        <v>2274</v>
      </c>
      <c r="H33" s="1383" t="s">
        <v>579</v>
      </c>
      <c r="I33" s="1384"/>
      <c r="J33" s="1385"/>
      <c r="K33" s="1381">
        <v>787.910868486352</v>
      </c>
      <c r="L33" s="1381">
        <v>895.08570719603006</v>
      </c>
      <c r="M33" s="1382">
        <v>403</v>
      </c>
      <c r="N33" s="1197"/>
      <c r="O33" s="1198"/>
    </row>
    <row r="34" spans="1:15" s="1199" customFormat="1" ht="10.5" customHeight="1">
      <c r="A34" s="1194"/>
      <c r="B34" s="1195"/>
      <c r="C34" s="1379" t="s">
        <v>580</v>
      </c>
      <c r="D34" s="1380"/>
      <c r="E34" s="1381">
        <v>697.70776999416205</v>
      </c>
      <c r="F34" s="1381">
        <v>849.20907764156505</v>
      </c>
      <c r="G34" s="1382">
        <v>1713</v>
      </c>
      <c r="H34" s="1383" t="s">
        <v>581</v>
      </c>
      <c r="I34" s="1384"/>
      <c r="J34" s="1385"/>
      <c r="K34" s="1381">
        <v>687.386768982229</v>
      </c>
      <c r="L34" s="1381">
        <v>801.22870759289208</v>
      </c>
      <c r="M34" s="1382">
        <v>619</v>
      </c>
      <c r="N34" s="1197"/>
      <c r="O34" s="1198"/>
    </row>
    <row r="35" spans="1:15" s="1199" customFormat="1" ht="10.5" customHeight="1">
      <c r="A35" s="1194"/>
      <c r="B35" s="1195"/>
      <c r="C35" s="1379" t="s">
        <v>582</v>
      </c>
      <c r="D35" s="1380"/>
      <c r="E35" s="1381">
        <v>706.48395395395414</v>
      </c>
      <c r="F35" s="1381">
        <v>828.58137804471107</v>
      </c>
      <c r="G35" s="1382">
        <v>2997</v>
      </c>
      <c r="H35" s="1383" t="s">
        <v>583</v>
      </c>
      <c r="I35" s="1384"/>
      <c r="J35" s="1385"/>
      <c r="K35" s="1381">
        <v>659.70235772357705</v>
      </c>
      <c r="L35" s="1381">
        <v>774.16556910569102</v>
      </c>
      <c r="M35" s="1382">
        <v>492</v>
      </c>
      <c r="N35" s="1197"/>
      <c r="O35" s="1198"/>
    </row>
    <row r="36" spans="1:15" s="1199" customFormat="1" ht="10.5" customHeight="1">
      <c r="A36" s="1194"/>
      <c r="B36" s="1195"/>
      <c r="C36" s="1379" t="s">
        <v>584</v>
      </c>
      <c r="D36" s="1380"/>
      <c r="E36" s="1381">
        <v>717.36062074829908</v>
      </c>
      <c r="F36" s="1381">
        <v>843.61983843537405</v>
      </c>
      <c r="G36" s="1382">
        <v>1176</v>
      </c>
      <c r="H36" s="1386" t="s">
        <v>585</v>
      </c>
      <c r="I36" s="1384"/>
      <c r="J36" s="1385"/>
      <c r="K36" s="1188">
        <v>745.38184247662696</v>
      </c>
      <c r="L36" s="1188">
        <v>898.35398659375608</v>
      </c>
      <c r="M36" s="1189">
        <v>45352</v>
      </c>
      <c r="N36" s="1197"/>
      <c r="O36" s="1198"/>
    </row>
    <row r="37" spans="1:15" s="1199" customFormat="1" ht="10.5" customHeight="1">
      <c r="A37" s="1194"/>
      <c r="B37" s="1195"/>
      <c r="C37" s="1379" t="s">
        <v>586</v>
      </c>
      <c r="D37" s="1380"/>
      <c r="E37" s="1381">
        <v>778.39126717778106</v>
      </c>
      <c r="F37" s="1381">
        <v>928.08492477940104</v>
      </c>
      <c r="G37" s="1382">
        <v>13826</v>
      </c>
      <c r="H37" s="1383" t="s">
        <v>587</v>
      </c>
      <c r="I37" s="1384"/>
      <c r="J37" s="1385"/>
      <c r="K37" s="1381">
        <v>604.04931129476608</v>
      </c>
      <c r="L37" s="1381">
        <v>703.54435261707999</v>
      </c>
      <c r="M37" s="1382">
        <v>726</v>
      </c>
      <c r="N37" s="1197"/>
      <c r="O37" s="1198"/>
    </row>
    <row r="38" spans="1:15" s="1199" customFormat="1" ht="9.75" customHeight="1">
      <c r="A38" s="1194"/>
      <c r="B38" s="1195"/>
      <c r="C38" s="1200" t="s">
        <v>588</v>
      </c>
      <c r="D38" s="1380"/>
      <c r="E38" s="1188">
        <v>786.95656372056703</v>
      </c>
      <c r="F38" s="1188">
        <v>953.4848722240821</v>
      </c>
      <c r="G38" s="1189">
        <v>35844</v>
      </c>
      <c r="H38" s="1383" t="s">
        <v>589</v>
      </c>
      <c r="I38" s="1384"/>
      <c r="J38" s="1385"/>
      <c r="K38" s="1381">
        <v>703.190141176471</v>
      </c>
      <c r="L38" s="1381">
        <v>843.49288627451006</v>
      </c>
      <c r="M38" s="1382">
        <v>1275</v>
      </c>
      <c r="N38" s="1197"/>
      <c r="O38" s="1198"/>
    </row>
    <row r="39" spans="1:15" s="1199" customFormat="1" ht="10.5" customHeight="1">
      <c r="A39" s="1194"/>
      <c r="B39" s="1195"/>
      <c r="C39" s="1379" t="s">
        <v>590</v>
      </c>
      <c r="D39" s="1380"/>
      <c r="E39" s="1381">
        <v>835.37511484269407</v>
      </c>
      <c r="F39" s="1381">
        <v>1000.75161165798</v>
      </c>
      <c r="G39" s="1382">
        <v>5181</v>
      </c>
      <c r="H39" s="1383" t="s">
        <v>591</v>
      </c>
      <c r="I39" s="1377"/>
      <c r="J39" s="1378"/>
      <c r="K39" s="1381">
        <v>638.57383817427399</v>
      </c>
      <c r="L39" s="1381">
        <v>791.20486860304311</v>
      </c>
      <c r="M39" s="1382">
        <v>1446</v>
      </c>
      <c r="N39" s="1197"/>
      <c r="O39" s="1198"/>
    </row>
    <row r="40" spans="1:15" s="1199" customFormat="1" ht="10.5" customHeight="1">
      <c r="A40" s="1194"/>
      <c r="B40" s="1195"/>
      <c r="C40" s="1379" t="s">
        <v>592</v>
      </c>
      <c r="D40" s="1380"/>
      <c r="E40" s="1381">
        <v>799.34592378449406</v>
      </c>
      <c r="F40" s="1381">
        <v>985.16805781866003</v>
      </c>
      <c r="G40" s="1382">
        <v>3805</v>
      </c>
      <c r="H40" s="1383" t="s">
        <v>593</v>
      </c>
      <c r="I40" s="1384"/>
      <c r="J40" s="1385"/>
      <c r="K40" s="1381">
        <v>738.55476322525601</v>
      </c>
      <c r="L40" s="1381">
        <v>923.56515145051208</v>
      </c>
      <c r="M40" s="1382">
        <v>4688</v>
      </c>
      <c r="N40" s="1197"/>
      <c r="O40" s="1198"/>
    </row>
    <row r="41" spans="1:15" s="1199" customFormat="1" ht="10.5" customHeight="1">
      <c r="A41" s="1194"/>
      <c r="B41" s="1195"/>
      <c r="C41" s="1379" t="s">
        <v>594</v>
      </c>
      <c r="D41" s="1380"/>
      <c r="E41" s="1381">
        <v>943.62796670630212</v>
      </c>
      <c r="F41" s="1381">
        <v>1132.9769560047603</v>
      </c>
      <c r="G41" s="1382">
        <v>841</v>
      </c>
      <c r="H41" s="1383" t="s">
        <v>595</v>
      </c>
      <c r="I41" s="1384"/>
      <c r="J41" s="1385"/>
      <c r="K41" s="1381">
        <v>757.98775370581507</v>
      </c>
      <c r="L41" s="1381">
        <v>883.30774230330712</v>
      </c>
      <c r="M41" s="1382">
        <v>1754</v>
      </c>
      <c r="N41" s="1197"/>
      <c r="O41" s="1198"/>
    </row>
    <row r="42" spans="1:15" s="1199" customFormat="1" ht="9.75" customHeight="1">
      <c r="A42" s="1194"/>
      <c r="B42" s="1195"/>
      <c r="C42" s="1379" t="s">
        <v>596</v>
      </c>
      <c r="D42" s="1380"/>
      <c r="E42" s="1381">
        <v>854.42387927861603</v>
      </c>
      <c r="F42" s="1381">
        <v>1073.26791313949</v>
      </c>
      <c r="G42" s="1382">
        <v>2717</v>
      </c>
      <c r="H42" s="1383" t="s">
        <v>597</v>
      </c>
      <c r="I42" s="1384"/>
      <c r="J42" s="1385"/>
      <c r="K42" s="1381">
        <v>803.98302279484608</v>
      </c>
      <c r="L42" s="1381">
        <v>942.01617938552999</v>
      </c>
      <c r="M42" s="1382">
        <v>2018</v>
      </c>
      <c r="N42" s="1197"/>
      <c r="O42" s="1198"/>
    </row>
    <row r="43" spans="1:15" s="1199" customFormat="1" ht="10.5" customHeight="1">
      <c r="A43" s="1194"/>
      <c r="B43" s="1195"/>
      <c r="C43" s="1379" t="s">
        <v>598</v>
      </c>
      <c r="D43" s="1380"/>
      <c r="E43" s="1381">
        <v>663.89983796296303</v>
      </c>
      <c r="F43" s="1381">
        <v>795.36964506172797</v>
      </c>
      <c r="G43" s="1382">
        <v>1296</v>
      </c>
      <c r="H43" s="1383" t="s">
        <v>599</v>
      </c>
      <c r="I43" s="1384"/>
      <c r="J43" s="1385"/>
      <c r="K43" s="1381">
        <v>865.94926309559003</v>
      </c>
      <c r="L43" s="1381">
        <v>1068.80448357502</v>
      </c>
      <c r="M43" s="1382">
        <v>3379</v>
      </c>
      <c r="N43" s="1197"/>
      <c r="O43" s="1198"/>
    </row>
    <row r="44" spans="1:15" s="1199" customFormat="1" ht="10.5" customHeight="1">
      <c r="A44" s="1194"/>
      <c r="B44" s="1195"/>
      <c r="C44" s="1379" t="s">
        <v>600</v>
      </c>
      <c r="D44" s="1380"/>
      <c r="E44" s="1381">
        <v>655.87524390243902</v>
      </c>
      <c r="F44" s="1381">
        <v>758.36076219512211</v>
      </c>
      <c r="G44" s="1382">
        <v>328</v>
      </c>
      <c r="H44" s="1383" t="s">
        <v>601</v>
      </c>
      <c r="I44" s="1384"/>
      <c r="J44" s="1385"/>
      <c r="K44" s="1381">
        <v>639.01523058252405</v>
      </c>
      <c r="L44" s="1381">
        <v>776.80889563106803</v>
      </c>
      <c r="M44" s="1382">
        <v>824</v>
      </c>
      <c r="N44" s="1197"/>
      <c r="O44" s="1198"/>
    </row>
    <row r="45" spans="1:15" s="1199" customFormat="1" ht="10.5" customHeight="1">
      <c r="A45" s="1194"/>
      <c r="B45" s="1195"/>
      <c r="C45" s="1379" t="s">
        <v>602</v>
      </c>
      <c r="D45" s="1380"/>
      <c r="E45" s="1381">
        <v>771.61373817381696</v>
      </c>
      <c r="F45" s="1381">
        <v>915.96965456545706</v>
      </c>
      <c r="G45" s="1382">
        <v>4545</v>
      </c>
      <c r="H45" s="1383" t="s">
        <v>603</v>
      </c>
      <c r="I45" s="1384"/>
      <c r="J45" s="1385"/>
      <c r="K45" s="1381">
        <v>705.06576506955207</v>
      </c>
      <c r="L45" s="1381">
        <v>827.4399459041731</v>
      </c>
      <c r="M45" s="1382">
        <v>1294</v>
      </c>
      <c r="N45" s="1197"/>
      <c r="O45" s="1198"/>
    </row>
    <row r="46" spans="1:15" s="1199" customFormat="1" ht="10.5" customHeight="1">
      <c r="A46" s="1196"/>
      <c r="B46" s="1201"/>
      <c r="C46" s="1379" t="s">
        <v>604</v>
      </c>
      <c r="D46" s="1380"/>
      <c r="E46" s="1381">
        <v>799.90113277053001</v>
      </c>
      <c r="F46" s="1381">
        <v>973.57327398311611</v>
      </c>
      <c r="G46" s="1382">
        <v>6515</v>
      </c>
      <c r="H46" s="1383" t="s">
        <v>605</v>
      </c>
      <c r="I46" s="1384"/>
      <c r="J46" s="1385"/>
      <c r="K46" s="1381">
        <v>630.70693825910905</v>
      </c>
      <c r="L46" s="1381">
        <v>726.79842105263208</v>
      </c>
      <c r="M46" s="1382">
        <v>1976</v>
      </c>
      <c r="N46" s="1197"/>
      <c r="O46" s="1198"/>
    </row>
    <row r="47" spans="1:15" s="1199" customFormat="1" ht="9.75" customHeight="1">
      <c r="A47" s="1196"/>
      <c r="B47" s="1201"/>
      <c r="C47" s="1379" t="s">
        <v>606</v>
      </c>
      <c r="D47" s="1380"/>
      <c r="E47" s="1381">
        <v>677.25373096446697</v>
      </c>
      <c r="F47" s="1381">
        <v>784.11477157360412</v>
      </c>
      <c r="G47" s="1382">
        <v>394</v>
      </c>
      <c r="H47" s="1383" t="s">
        <v>607</v>
      </c>
      <c r="I47" s="1384"/>
      <c r="J47" s="1385"/>
      <c r="K47" s="1381">
        <v>597.43608027327105</v>
      </c>
      <c r="L47" s="1381">
        <v>741.15356105892408</v>
      </c>
      <c r="M47" s="1382">
        <v>1171</v>
      </c>
      <c r="N47" s="1197"/>
      <c r="O47" s="1198"/>
    </row>
    <row r="48" spans="1:15" s="1199" customFormat="1" ht="10.5" customHeight="1">
      <c r="A48" s="1196"/>
      <c r="B48" s="1201"/>
      <c r="C48" s="1379" t="s">
        <v>608</v>
      </c>
      <c r="D48" s="1387"/>
      <c r="E48" s="1381">
        <v>749.58921933085503</v>
      </c>
      <c r="F48" s="1381">
        <v>907.84152709841499</v>
      </c>
      <c r="G48" s="1382">
        <v>10222</v>
      </c>
      <c r="H48" s="1383" t="s">
        <v>609</v>
      </c>
      <c r="I48" s="1377"/>
      <c r="J48" s="1378"/>
      <c r="K48" s="1381">
        <v>777.78469599823109</v>
      </c>
      <c r="L48" s="1381">
        <v>943.01857395533898</v>
      </c>
      <c r="M48" s="1382">
        <v>4523</v>
      </c>
      <c r="N48" s="1197"/>
      <c r="O48" s="1198"/>
    </row>
    <row r="49" spans="1:15" s="1199" customFormat="1" ht="9.75" customHeight="1">
      <c r="A49" s="1196"/>
      <c r="B49" s="1201"/>
      <c r="C49" s="1200" t="s">
        <v>610</v>
      </c>
      <c r="D49" s="1380"/>
      <c r="E49" s="1188">
        <v>828.76497780540899</v>
      </c>
      <c r="F49" s="1188">
        <v>984.11566478085206</v>
      </c>
      <c r="G49" s="1189">
        <v>80425</v>
      </c>
      <c r="H49" s="1383" t="s">
        <v>611</v>
      </c>
      <c r="I49" s="1384"/>
      <c r="J49" s="1385"/>
      <c r="K49" s="1381">
        <v>612.32130681818205</v>
      </c>
      <c r="L49" s="1381">
        <v>720.13034090909105</v>
      </c>
      <c r="M49" s="1382">
        <v>352</v>
      </c>
      <c r="N49" s="1197"/>
      <c r="O49" s="1198"/>
    </row>
    <row r="50" spans="1:15" s="1199" customFormat="1" ht="10.5" customHeight="1">
      <c r="A50" s="1196"/>
      <c r="B50" s="1201"/>
      <c r="C50" s="1379" t="s">
        <v>612</v>
      </c>
      <c r="D50" s="1380"/>
      <c r="E50" s="1381">
        <v>798.14519301060909</v>
      </c>
      <c r="F50" s="1381">
        <v>931.41444771329202</v>
      </c>
      <c r="G50" s="1382">
        <v>11217</v>
      </c>
      <c r="H50" s="1383" t="s">
        <v>77</v>
      </c>
      <c r="I50" s="1384"/>
      <c r="J50" s="1385"/>
      <c r="K50" s="1381">
        <v>763.30982847248504</v>
      </c>
      <c r="L50" s="1381">
        <v>915.02719495698307</v>
      </c>
      <c r="M50" s="1382">
        <v>18481</v>
      </c>
      <c r="N50" s="1197"/>
      <c r="O50" s="1198"/>
    </row>
    <row r="51" spans="1:15" s="1199" customFormat="1" ht="10.5" customHeight="1">
      <c r="A51" s="1196"/>
      <c r="B51" s="1201"/>
      <c r="C51" s="1379" t="s">
        <v>613</v>
      </c>
      <c r="D51" s="1380"/>
      <c r="E51" s="1381">
        <v>804.138594348222</v>
      </c>
      <c r="F51" s="1381">
        <v>949.40814220601601</v>
      </c>
      <c r="G51" s="1382">
        <v>5485</v>
      </c>
      <c r="H51" s="1383" t="s">
        <v>614</v>
      </c>
      <c r="I51" s="1384"/>
      <c r="J51" s="1385"/>
      <c r="K51" s="1381">
        <v>678.73518339100303</v>
      </c>
      <c r="L51" s="1381">
        <v>813.943335640138</v>
      </c>
      <c r="M51" s="1382">
        <v>1445</v>
      </c>
      <c r="N51" s="1197"/>
      <c r="O51" s="1198"/>
    </row>
    <row r="52" spans="1:15" s="1199" customFormat="1" ht="10.5" customHeight="1">
      <c r="A52" s="1196"/>
      <c r="B52" s="1201"/>
      <c r="C52" s="1379" t="s">
        <v>615</v>
      </c>
      <c r="D52" s="1380"/>
      <c r="E52" s="1381">
        <v>780.70719428683208</v>
      </c>
      <c r="F52" s="1381">
        <v>925.70018978673397</v>
      </c>
      <c r="G52" s="1382">
        <v>5111</v>
      </c>
      <c r="H52" s="1386" t="s">
        <v>616</v>
      </c>
      <c r="I52" s="1384"/>
      <c r="J52" s="1385"/>
      <c r="K52" s="1188">
        <v>656.24919626168196</v>
      </c>
      <c r="L52" s="1188">
        <v>774.55269781931497</v>
      </c>
      <c r="M52" s="1189">
        <v>4815</v>
      </c>
      <c r="N52" s="1197"/>
      <c r="O52" s="1198"/>
    </row>
    <row r="53" spans="1:15" s="1199" customFormat="1" ht="10.5" customHeight="1">
      <c r="A53" s="1196"/>
      <c r="B53" s="1201"/>
      <c r="C53" s="1379" t="s">
        <v>62</v>
      </c>
      <c r="D53" s="1380"/>
      <c r="E53" s="1381">
        <v>926.65018924120204</v>
      </c>
      <c r="F53" s="1381">
        <v>1099.2708169904699</v>
      </c>
      <c r="G53" s="1382">
        <v>21824</v>
      </c>
      <c r="H53" s="1383" t="s">
        <v>617</v>
      </c>
      <c r="I53" s="1384"/>
      <c r="J53" s="1385"/>
      <c r="K53" s="1381">
        <v>679.11867256637208</v>
      </c>
      <c r="L53" s="1381">
        <v>820.38437168141604</v>
      </c>
      <c r="M53" s="1382">
        <v>565</v>
      </c>
      <c r="N53" s="1197"/>
      <c r="O53" s="1198"/>
    </row>
    <row r="54" spans="1:15" s="1199" customFormat="1" ht="10.5" customHeight="1">
      <c r="A54" s="1196"/>
      <c r="B54" s="1201"/>
      <c r="C54" s="1379" t="s">
        <v>618</v>
      </c>
      <c r="D54" s="1380"/>
      <c r="E54" s="1381">
        <v>862.40803075608699</v>
      </c>
      <c r="F54" s="1381">
        <v>1084.3759867578001</v>
      </c>
      <c r="G54" s="1382">
        <v>4682</v>
      </c>
      <c r="H54" s="1383" t="s">
        <v>619</v>
      </c>
      <c r="I54" s="1384"/>
      <c r="J54" s="1385"/>
      <c r="K54" s="1381">
        <v>667.2412377850161</v>
      </c>
      <c r="L54" s="1381">
        <v>777.58324647122708</v>
      </c>
      <c r="M54" s="1382">
        <v>921</v>
      </c>
      <c r="N54" s="1197"/>
      <c r="O54" s="1198"/>
    </row>
    <row r="55" spans="1:15" s="1199" customFormat="1" ht="10.5" customHeight="1">
      <c r="A55" s="1196"/>
      <c r="B55" s="1201"/>
      <c r="C55" s="1379" t="s">
        <v>620</v>
      </c>
      <c r="D55" s="1380"/>
      <c r="E55" s="1381">
        <v>839.51632173601104</v>
      </c>
      <c r="F55" s="1381">
        <v>996.94234756097603</v>
      </c>
      <c r="G55" s="1382">
        <v>5576</v>
      </c>
      <c r="H55" s="1383" t="s">
        <v>621</v>
      </c>
      <c r="I55" s="1384"/>
      <c r="J55" s="1385"/>
      <c r="K55" s="1381">
        <v>652.33243131155996</v>
      </c>
      <c r="L55" s="1381">
        <v>777.04736132711207</v>
      </c>
      <c r="M55" s="1382">
        <v>1929</v>
      </c>
      <c r="N55" s="1197"/>
      <c r="O55" s="1198"/>
    </row>
    <row r="56" spans="1:15" s="1199" customFormat="1" ht="10.5" customHeight="1">
      <c r="A56" s="1196"/>
      <c r="B56" s="1201"/>
      <c r="C56" s="1379" t="s">
        <v>622</v>
      </c>
      <c r="D56" s="1380"/>
      <c r="E56" s="1381">
        <v>739.13290857290906</v>
      </c>
      <c r="F56" s="1381">
        <v>959.85003885003903</v>
      </c>
      <c r="G56" s="1382">
        <v>3861</v>
      </c>
      <c r="H56" s="1383" t="s">
        <v>623</v>
      </c>
      <c r="I56" s="1384"/>
      <c r="J56" s="1385"/>
      <c r="K56" s="1381">
        <v>628.63314225053102</v>
      </c>
      <c r="L56" s="1381">
        <v>700.34044585987306</v>
      </c>
      <c r="M56" s="1382">
        <v>471</v>
      </c>
      <c r="N56" s="1197"/>
      <c r="O56" s="1198"/>
    </row>
    <row r="57" spans="1:15" s="1199" customFormat="1" ht="10.5" customHeight="1">
      <c r="A57" s="1196"/>
      <c r="B57" s="1201"/>
      <c r="C57" s="1379" t="s">
        <v>624</v>
      </c>
      <c r="D57" s="1380"/>
      <c r="E57" s="1381">
        <v>673.01776337115098</v>
      </c>
      <c r="F57" s="1381">
        <v>782.52448136142607</v>
      </c>
      <c r="G57" s="1382">
        <v>1234</v>
      </c>
      <c r="H57" s="1383" t="s">
        <v>625</v>
      </c>
      <c r="I57" s="1384"/>
      <c r="J57" s="1385"/>
      <c r="K57" s="1381">
        <v>653.57715823466106</v>
      </c>
      <c r="L57" s="1381">
        <v>776.11968783638304</v>
      </c>
      <c r="M57" s="1382">
        <v>929</v>
      </c>
      <c r="N57" s="1197"/>
      <c r="O57" s="1198"/>
    </row>
    <row r="58" spans="1:15" s="1369" customFormat="1" ht="10.5" customHeight="1">
      <c r="A58" s="535"/>
      <c r="B58" s="1202"/>
      <c r="C58" s="1379" t="s">
        <v>626</v>
      </c>
      <c r="D58" s="1380"/>
      <c r="E58" s="1381">
        <v>783.66426564495509</v>
      </c>
      <c r="F58" s="1381">
        <v>919.54185823754813</v>
      </c>
      <c r="G58" s="1382">
        <v>4698</v>
      </c>
      <c r="H58" s="1386" t="s">
        <v>627</v>
      </c>
      <c r="I58" s="1377"/>
      <c r="J58" s="1378"/>
      <c r="K58" s="1188">
        <v>662.82688503649604</v>
      </c>
      <c r="L58" s="1188">
        <v>782.12157846715309</v>
      </c>
      <c r="M58" s="1189">
        <v>5480</v>
      </c>
      <c r="N58" s="1197"/>
      <c r="O58" s="1198"/>
    </row>
    <row r="59" spans="1:15" s="1205" customFormat="1" ht="10.5" customHeight="1">
      <c r="A59" s="1203"/>
      <c r="B59" s="1204"/>
      <c r="C59" s="1379" t="s">
        <v>628</v>
      </c>
      <c r="D59" s="1380"/>
      <c r="E59" s="1381">
        <v>783.26872451601912</v>
      </c>
      <c r="F59" s="1381">
        <v>913.84844868939513</v>
      </c>
      <c r="G59" s="1382">
        <v>11674</v>
      </c>
      <c r="H59" s="1383" t="s">
        <v>629</v>
      </c>
      <c r="I59" s="1384"/>
      <c r="J59" s="1385"/>
      <c r="K59" s="1381">
        <v>593.30393700787397</v>
      </c>
      <c r="L59" s="1381">
        <v>703.49553149606299</v>
      </c>
      <c r="M59" s="1382">
        <v>508</v>
      </c>
      <c r="N59" s="1197"/>
      <c r="O59" s="1198"/>
    </row>
    <row r="60" spans="1:15" s="1205" customFormat="1" ht="10.5" customHeight="1">
      <c r="A60" s="1203"/>
      <c r="B60" s="1203"/>
      <c r="C60" s="1379" t="s">
        <v>630</v>
      </c>
      <c r="D60" s="1380"/>
      <c r="E60" s="1381">
        <v>780.07395925110109</v>
      </c>
      <c r="F60" s="1381">
        <v>915.03648678414106</v>
      </c>
      <c r="G60" s="1382">
        <v>1816</v>
      </c>
      <c r="H60" s="1383" t="s">
        <v>631</v>
      </c>
      <c r="I60" s="1384"/>
      <c r="J60" s="1385"/>
      <c r="K60" s="1381">
        <v>663.29254307374197</v>
      </c>
      <c r="L60" s="1381">
        <v>783.39626464507205</v>
      </c>
      <c r="M60" s="1382">
        <v>1451</v>
      </c>
      <c r="N60" s="1197"/>
      <c r="O60" s="1198"/>
    </row>
    <row r="61" spans="1:15" s="1205" customFormat="1" ht="10.5" customHeight="1">
      <c r="A61" s="1203"/>
      <c r="B61" s="1203"/>
      <c r="C61" s="1379" t="s">
        <v>632</v>
      </c>
      <c r="D61" s="1380"/>
      <c r="E61" s="1381">
        <v>748.73381890976316</v>
      </c>
      <c r="F61" s="1381">
        <v>866.33416384354803</v>
      </c>
      <c r="G61" s="1382">
        <v>3247</v>
      </c>
      <c r="H61" s="1383" t="s">
        <v>633</v>
      </c>
      <c r="I61" s="1384"/>
      <c r="J61" s="1385"/>
      <c r="K61" s="1381">
        <v>672.66556376029507</v>
      </c>
      <c r="L61" s="1381">
        <v>792.94022720817895</v>
      </c>
      <c r="M61" s="1382">
        <v>3521</v>
      </c>
      <c r="N61" s="1197"/>
      <c r="O61" s="1198"/>
    </row>
    <row r="62" spans="1:15" s="1205" customFormat="1" ht="9.75" customHeight="1">
      <c r="A62" s="1203"/>
      <c r="B62" s="1203"/>
      <c r="C62" s="1200" t="s">
        <v>634</v>
      </c>
      <c r="D62" s="1380"/>
      <c r="E62" s="1188">
        <v>853.08877316778307</v>
      </c>
      <c r="F62" s="1188">
        <v>1024.3953752865002</v>
      </c>
      <c r="G62" s="1189">
        <v>55411</v>
      </c>
      <c r="H62" s="1386" t="s">
        <v>635</v>
      </c>
      <c r="I62" s="1384"/>
      <c r="J62" s="1385"/>
      <c r="K62" s="1188">
        <v>701.91053610120912</v>
      </c>
      <c r="L62" s="1188">
        <v>831.22716712099009</v>
      </c>
      <c r="M62" s="1189">
        <v>14307</v>
      </c>
      <c r="N62" s="1197"/>
      <c r="O62" s="1198"/>
    </row>
    <row r="63" spans="1:15" s="1208" customFormat="1" ht="9.75" customHeight="1">
      <c r="A63" s="1206"/>
      <c r="B63" s="1207"/>
      <c r="C63" s="1379" t="s">
        <v>636</v>
      </c>
      <c r="D63" s="1380"/>
      <c r="E63" s="1381">
        <v>805.06929993872507</v>
      </c>
      <c r="F63" s="1381">
        <v>960.93404564951015</v>
      </c>
      <c r="G63" s="1382">
        <v>6528</v>
      </c>
      <c r="H63" s="1383" t="s">
        <v>637</v>
      </c>
      <c r="I63" s="1384"/>
      <c r="J63" s="1385"/>
      <c r="K63" s="1381">
        <v>637.93528350515498</v>
      </c>
      <c r="L63" s="1381">
        <v>764.68882731958809</v>
      </c>
      <c r="M63" s="1382">
        <v>776</v>
      </c>
      <c r="N63" s="1015"/>
      <c r="O63" s="1002"/>
    </row>
    <row r="64" spans="1:15" s="1208" customFormat="1" ht="9.75" customHeight="1">
      <c r="A64" s="1206"/>
      <c r="B64" s="1207"/>
      <c r="C64" s="1379" t="s">
        <v>61</v>
      </c>
      <c r="D64" s="1380"/>
      <c r="E64" s="1381">
        <v>900.63073054599806</v>
      </c>
      <c r="F64" s="1381">
        <v>1081.6541247002399</v>
      </c>
      <c r="G64" s="1382">
        <v>28773</v>
      </c>
      <c r="H64" s="1383" t="s">
        <v>638</v>
      </c>
      <c r="I64" s="1384"/>
      <c r="J64" s="1385"/>
      <c r="K64" s="1381">
        <v>616.38398109243701</v>
      </c>
      <c r="L64" s="1381">
        <v>685.60715336134513</v>
      </c>
      <c r="M64" s="1382">
        <v>952</v>
      </c>
      <c r="N64" s="1015"/>
      <c r="O64" s="1002"/>
    </row>
    <row r="65" spans="1:15" s="1208" customFormat="1" ht="9.75" customHeight="1">
      <c r="A65" s="1206"/>
      <c r="B65" s="1207"/>
      <c r="C65" s="1379" t="s">
        <v>639</v>
      </c>
      <c r="D65" s="1380"/>
      <c r="E65" s="1381">
        <v>735.24639976958497</v>
      </c>
      <c r="F65" s="1381">
        <v>893.94342741935498</v>
      </c>
      <c r="G65" s="1382">
        <v>1736</v>
      </c>
      <c r="H65" s="1383" t="s">
        <v>640</v>
      </c>
      <c r="I65" s="1384"/>
      <c r="J65" s="1385"/>
      <c r="K65" s="1381">
        <v>629.72505016722403</v>
      </c>
      <c r="L65" s="1381">
        <v>721.67428093645503</v>
      </c>
      <c r="M65" s="1382">
        <v>598</v>
      </c>
      <c r="N65" s="1209"/>
      <c r="O65" s="1002"/>
    </row>
    <row r="66" spans="1:15" ht="10.5" customHeight="1">
      <c r="A66" s="1000"/>
      <c r="B66" s="1000"/>
      <c r="C66" s="1379" t="s">
        <v>641</v>
      </c>
      <c r="D66" s="1380"/>
      <c r="E66" s="1381">
        <v>874.22154821894003</v>
      </c>
      <c r="F66" s="1381">
        <v>1059.0793223284102</v>
      </c>
      <c r="G66" s="1382">
        <v>11510</v>
      </c>
      <c r="H66" s="1383" t="s">
        <v>76</v>
      </c>
      <c r="I66" s="1384"/>
      <c r="J66" s="1385"/>
      <c r="K66" s="1381">
        <v>756.29500000000007</v>
      </c>
      <c r="L66" s="1381">
        <v>908.9161553398061</v>
      </c>
      <c r="M66" s="1382">
        <v>7210</v>
      </c>
      <c r="N66" s="1015"/>
      <c r="O66" s="1000"/>
    </row>
    <row r="67" spans="1:15" s="1208" customFormat="1" ht="10.5" customHeight="1">
      <c r="A67" s="1206"/>
      <c r="B67" s="1207"/>
      <c r="C67" s="1388" t="s">
        <v>642</v>
      </c>
      <c r="D67" s="1380"/>
      <c r="E67" s="1381">
        <v>711.93302222222201</v>
      </c>
      <c r="F67" s="1381">
        <v>833.87503492063502</v>
      </c>
      <c r="G67" s="1382">
        <v>1575</v>
      </c>
      <c r="H67" s="1383" t="s">
        <v>643</v>
      </c>
      <c r="I67" s="1384"/>
      <c r="J67" s="1385"/>
      <c r="K67" s="1381">
        <v>679.55776119403004</v>
      </c>
      <c r="L67" s="1381">
        <v>759.2444278606971</v>
      </c>
      <c r="M67" s="1382">
        <v>402</v>
      </c>
      <c r="N67" s="1015"/>
      <c r="O67" s="1002"/>
    </row>
    <row r="68" spans="1:15" s="1208" customFormat="1" ht="9.75" customHeight="1">
      <c r="A68" s="1206"/>
      <c r="B68" s="1207"/>
      <c r="C68" s="1388" t="s">
        <v>644</v>
      </c>
      <c r="D68" s="1380"/>
      <c r="E68" s="1381">
        <v>681.36181818181797</v>
      </c>
      <c r="F68" s="1381">
        <v>818.2679645232821</v>
      </c>
      <c r="G68" s="1382">
        <v>2255</v>
      </c>
      <c r="H68" s="1383" t="s">
        <v>645</v>
      </c>
      <c r="I68" s="1384"/>
      <c r="J68" s="1385"/>
      <c r="K68" s="1381">
        <v>634.79378323108403</v>
      </c>
      <c r="L68" s="1381">
        <v>775.13615541922309</v>
      </c>
      <c r="M68" s="1382">
        <v>489</v>
      </c>
      <c r="N68" s="1015"/>
      <c r="O68" s="1002"/>
    </row>
    <row r="69" spans="1:15" s="1208" customFormat="1" ht="10.5" customHeight="1">
      <c r="A69" s="1206"/>
      <c r="B69" s="1207"/>
      <c r="C69" s="1388" t="s">
        <v>646</v>
      </c>
      <c r="D69" s="1380"/>
      <c r="E69" s="1381">
        <v>687.70204528301906</v>
      </c>
      <c r="F69" s="1381">
        <v>807.43010566037708</v>
      </c>
      <c r="G69" s="1382">
        <v>1325</v>
      </c>
      <c r="H69" s="1383" t="s">
        <v>647</v>
      </c>
      <c r="I69" s="1384"/>
      <c r="J69" s="1385"/>
      <c r="K69" s="1381">
        <v>641.00144672531803</v>
      </c>
      <c r="L69" s="1381">
        <v>736.23491691104607</v>
      </c>
      <c r="M69" s="1382">
        <v>1023</v>
      </c>
      <c r="N69" s="1015"/>
      <c r="O69" s="1002"/>
    </row>
    <row r="70" spans="1:15" s="1208" customFormat="1" ht="10.5" customHeight="1">
      <c r="A70" s="1206"/>
      <c r="B70" s="1207"/>
      <c r="C70" s="1388" t="s">
        <v>648</v>
      </c>
      <c r="D70" s="1380"/>
      <c r="E70" s="1381">
        <v>698.36935049736712</v>
      </c>
      <c r="F70" s="1381">
        <v>817.48358104154511</v>
      </c>
      <c r="G70" s="1382">
        <v>1709</v>
      </c>
      <c r="H70" s="1383" t="s">
        <v>649</v>
      </c>
      <c r="I70" s="1384"/>
      <c r="J70" s="1385"/>
      <c r="K70" s="1381">
        <v>642.42375084175103</v>
      </c>
      <c r="L70" s="1381">
        <v>751.01757575757608</v>
      </c>
      <c r="M70" s="1382">
        <v>1485</v>
      </c>
      <c r="N70" s="1015"/>
      <c r="O70" s="1002"/>
    </row>
    <row r="71" spans="1:15" s="1208" customFormat="1" ht="9.75" customHeight="1">
      <c r="A71" s="1206"/>
      <c r="B71" s="1207"/>
      <c r="C71" s="1200" t="s">
        <v>650</v>
      </c>
      <c r="D71" s="1380"/>
      <c r="E71" s="1188">
        <v>819.23200533000511</v>
      </c>
      <c r="F71" s="1188">
        <v>991.90920640275306</v>
      </c>
      <c r="G71" s="1189">
        <v>59287</v>
      </c>
      <c r="H71" s="1383" t="s">
        <v>651</v>
      </c>
      <c r="I71" s="1384"/>
      <c r="J71" s="1385"/>
      <c r="K71" s="1381">
        <v>683.37904518950404</v>
      </c>
      <c r="L71" s="1381">
        <v>808.11704081632706</v>
      </c>
      <c r="M71" s="1382">
        <v>1372</v>
      </c>
      <c r="N71" s="1015"/>
      <c r="O71" s="1002"/>
    </row>
    <row r="72" spans="1:15" s="1208" customFormat="1" ht="9.75" customHeight="1">
      <c r="A72" s="1206"/>
      <c r="B72" s="1207"/>
      <c r="C72" s="1388" t="s">
        <v>652</v>
      </c>
      <c r="D72" s="1380"/>
      <c r="E72" s="1381">
        <v>753.87400837988798</v>
      </c>
      <c r="F72" s="1381">
        <v>899.44574022346399</v>
      </c>
      <c r="G72" s="1382">
        <v>4296</v>
      </c>
      <c r="H72" s="1386" t="s">
        <v>653</v>
      </c>
      <c r="I72" s="1384"/>
      <c r="J72" s="1385"/>
      <c r="K72" s="1188">
        <v>746.40609248859209</v>
      </c>
      <c r="L72" s="1188">
        <v>885.62505616005603</v>
      </c>
      <c r="M72" s="1189">
        <v>11396</v>
      </c>
      <c r="N72" s="1015"/>
      <c r="O72" s="1002"/>
    </row>
    <row r="73" spans="1:15" s="1208" customFormat="1" ht="10.5" customHeight="1">
      <c r="A73" s="1206"/>
      <c r="B73" s="1207"/>
      <c r="C73" s="1388" t="s">
        <v>60</v>
      </c>
      <c r="D73" s="1380"/>
      <c r="E73" s="1381">
        <v>821.15679629383601</v>
      </c>
      <c r="F73" s="1381">
        <v>990.08598067215701</v>
      </c>
      <c r="G73" s="1382">
        <v>30112</v>
      </c>
      <c r="H73" s="1383" t="s">
        <v>75</v>
      </c>
      <c r="I73" s="1384"/>
      <c r="J73" s="1385"/>
      <c r="K73" s="1381">
        <v>745.78651261846403</v>
      </c>
      <c r="L73" s="1381">
        <v>884.47090831647301</v>
      </c>
      <c r="M73" s="1382">
        <v>9391</v>
      </c>
      <c r="N73" s="1015"/>
      <c r="O73" s="1002"/>
    </row>
    <row r="74" spans="1:15" s="1208" customFormat="1" ht="9.75" customHeight="1">
      <c r="A74" s="1206"/>
      <c r="B74" s="1207"/>
      <c r="C74" s="1388" t="s">
        <v>654</v>
      </c>
      <c r="D74" s="1380"/>
      <c r="E74" s="1381">
        <v>950.57412334618209</v>
      </c>
      <c r="F74" s="1381">
        <v>1155.5746077716401</v>
      </c>
      <c r="G74" s="1382">
        <v>9599</v>
      </c>
      <c r="H74" s="1383" t="s">
        <v>655</v>
      </c>
      <c r="I74" s="1384"/>
      <c r="J74" s="1385"/>
      <c r="K74" s="1381">
        <v>668.48089128305605</v>
      </c>
      <c r="L74" s="1381">
        <v>757.41530852105802</v>
      </c>
      <c r="M74" s="1382">
        <v>1021</v>
      </c>
      <c r="N74" s="1015"/>
      <c r="O74" s="1002"/>
    </row>
    <row r="75" spans="1:15" s="1208" customFormat="1" ht="10.5" customHeight="1">
      <c r="A75" s="1206"/>
      <c r="B75" s="1207"/>
      <c r="C75" s="1388" t="s">
        <v>656</v>
      </c>
      <c r="D75" s="1380"/>
      <c r="E75" s="1381">
        <v>745.28638484233795</v>
      </c>
      <c r="F75" s="1381">
        <v>912.806105476673</v>
      </c>
      <c r="G75" s="1382">
        <v>10846</v>
      </c>
      <c r="H75" s="1383" t="s">
        <v>657</v>
      </c>
      <c r="I75" s="1384"/>
      <c r="J75" s="1385"/>
      <c r="K75" s="1381">
        <v>657.22127027027011</v>
      </c>
      <c r="L75" s="1381">
        <v>781.47891891891913</v>
      </c>
      <c r="M75" s="1382">
        <v>370</v>
      </c>
      <c r="N75" s="1015"/>
      <c r="O75" s="1002"/>
    </row>
    <row r="76" spans="1:15" s="1208" customFormat="1" ht="10.5" customHeight="1">
      <c r="A76" s="1206"/>
      <c r="B76" s="1207"/>
      <c r="C76" s="1388" t="s">
        <v>658</v>
      </c>
      <c r="D76" s="1380"/>
      <c r="E76" s="1381">
        <v>766.02493685160096</v>
      </c>
      <c r="F76" s="1381">
        <v>933.0576206585481</v>
      </c>
      <c r="G76" s="1382">
        <v>4434</v>
      </c>
      <c r="H76" s="1383" t="s">
        <v>659</v>
      </c>
      <c r="I76" s="1384"/>
      <c r="J76" s="1385"/>
      <c r="K76" s="1381">
        <v>939.20493485342001</v>
      </c>
      <c r="L76" s="1381">
        <v>1179.2322638436501</v>
      </c>
      <c r="M76" s="1382">
        <v>614</v>
      </c>
      <c r="N76" s="1015"/>
      <c r="O76" s="1002"/>
    </row>
    <row r="77" spans="1:15" s="1208" customFormat="1" ht="9" customHeight="1">
      <c r="A77" s="1206"/>
      <c r="B77" s="1207"/>
      <c r="C77" s="1212" t="s">
        <v>534</v>
      </c>
      <c r="D77" s="1192"/>
      <c r="E77" s="1210"/>
      <c r="F77" s="1211"/>
      <c r="G77" s="1211"/>
      <c r="H77" s="1212"/>
      <c r="I77" s="1212"/>
      <c r="J77" s="1212"/>
      <c r="K77" s="1212"/>
      <c r="L77" s="1213"/>
      <c r="M77" s="1214"/>
      <c r="N77" s="1015"/>
      <c r="O77" s="1002"/>
    </row>
    <row r="78" spans="1:15" s="1208" customFormat="1" ht="8.25" customHeight="1">
      <c r="A78" s="1206"/>
      <c r="B78" s="1207"/>
      <c r="C78" s="1212" t="s">
        <v>535</v>
      </c>
      <c r="D78" s="1192"/>
      <c r="E78" s="1210"/>
      <c r="F78" s="1211"/>
      <c r="G78" s="1211"/>
      <c r="H78" s="1212"/>
      <c r="I78" s="1212"/>
      <c r="J78" s="1212"/>
      <c r="K78" s="1212"/>
      <c r="L78" s="1213"/>
      <c r="M78" s="1213"/>
      <c r="N78" s="1015"/>
      <c r="O78" s="1002"/>
    </row>
    <row r="79" spans="1:15" s="1208" customFormat="1" ht="10.5" customHeight="1">
      <c r="A79" s="1206"/>
      <c r="B79" s="1207"/>
      <c r="C79" s="980" t="s">
        <v>436</v>
      </c>
      <c r="D79" s="1192"/>
      <c r="E79" s="1210"/>
      <c r="F79" s="1211"/>
      <c r="G79" s="1211"/>
      <c r="H79" s="1212"/>
      <c r="I79" s="1212"/>
      <c r="J79" s="1212"/>
      <c r="K79" s="1212"/>
      <c r="L79" s="1213"/>
      <c r="M79" s="1213"/>
      <c r="N79" s="1015"/>
      <c r="O79" s="1002"/>
    </row>
    <row r="80" spans="1:15">
      <c r="A80" s="1000"/>
      <c r="B80" s="1000"/>
      <c r="C80" s="1174"/>
      <c r="D80" s="1023"/>
      <c r="E80" s="1024"/>
      <c r="F80" s="1024"/>
      <c r="G80" s="1024"/>
      <c r="H80" s="1024"/>
      <c r="J80" s="1059"/>
      <c r="L80" s="1529">
        <v>42217</v>
      </c>
      <c r="M80" s="1529"/>
      <c r="N80" s="417">
        <v>13</v>
      </c>
      <c r="O80" s="1000"/>
    </row>
  </sheetData>
  <mergeCells count="4">
    <mergeCell ref="B1:E1"/>
    <mergeCell ref="C20:D20"/>
    <mergeCell ref="H20:J20"/>
    <mergeCell ref="L80:M80"/>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P59"/>
  <sheetViews>
    <sheetView zoomScaleNormal="100" workbookViewId="0"/>
  </sheetViews>
  <sheetFormatPr defaultRowHeight="12.75"/>
  <cols>
    <col min="1" max="1" width="1" style="139" customWidth="1"/>
    <col min="2" max="2" width="2.5703125" style="139" customWidth="1"/>
    <col min="3" max="3" width="1" style="139" customWidth="1"/>
    <col min="4" max="4" width="20.85546875" style="139" customWidth="1"/>
    <col min="5" max="5" width="0.5703125" style="139" customWidth="1"/>
    <col min="6" max="6" width="8.42578125" style="139" customWidth="1"/>
    <col min="7" max="7" width="0.42578125" style="139" customWidth="1"/>
    <col min="8" max="8" width="9.28515625" style="139" customWidth="1"/>
    <col min="9" max="9" width="9.7109375" style="139" customWidth="1"/>
    <col min="10" max="10" width="9.42578125" style="139" customWidth="1"/>
    <col min="11" max="13" width="9.28515625" style="139" customWidth="1"/>
    <col min="14" max="14" width="8.85546875" style="139" customWidth="1"/>
    <col min="15" max="15" width="2.5703125" style="139" customWidth="1"/>
    <col min="16" max="16" width="1" style="139" customWidth="1"/>
    <col min="17" max="16384" width="9.140625" style="139"/>
  </cols>
  <sheetData>
    <row r="1" spans="1:16" ht="13.5" customHeight="1">
      <c r="A1" s="138"/>
      <c r="B1" s="246"/>
      <c r="C1" s="246"/>
      <c r="D1" s="246"/>
      <c r="E1" s="235"/>
      <c r="F1" s="235"/>
      <c r="G1" s="235"/>
      <c r="H1" s="235"/>
      <c r="I1" s="235"/>
      <c r="J1" s="235"/>
      <c r="K1" s="235"/>
      <c r="L1" s="1542" t="s">
        <v>338</v>
      </c>
      <c r="M1" s="1542"/>
      <c r="N1" s="1542"/>
      <c r="O1" s="1542"/>
      <c r="P1" s="138"/>
    </row>
    <row r="2" spans="1:16" ht="6" customHeight="1">
      <c r="A2" s="138"/>
      <c r="B2" s="247"/>
      <c r="C2" s="414"/>
      <c r="D2" s="414"/>
      <c r="E2" s="234"/>
      <c r="F2" s="234"/>
      <c r="G2" s="234"/>
      <c r="H2" s="234"/>
      <c r="I2" s="234"/>
      <c r="J2" s="234"/>
      <c r="K2" s="234"/>
      <c r="L2" s="234"/>
      <c r="M2" s="234"/>
      <c r="N2" s="140"/>
      <c r="O2" s="140"/>
      <c r="P2" s="138"/>
    </row>
    <row r="3" spans="1:16" ht="13.5" customHeight="1" thickBot="1">
      <c r="A3" s="138"/>
      <c r="B3" s="248"/>
      <c r="C3" s="141"/>
      <c r="D3" s="141"/>
      <c r="E3" s="141"/>
      <c r="F3" s="140"/>
      <c r="G3" s="140"/>
      <c r="H3" s="140"/>
      <c r="I3" s="140"/>
      <c r="J3" s="140"/>
      <c r="K3" s="140"/>
      <c r="L3" s="592"/>
      <c r="M3" s="592"/>
      <c r="N3" s="592" t="s">
        <v>70</v>
      </c>
      <c r="O3" s="592"/>
      <c r="P3" s="592"/>
    </row>
    <row r="4" spans="1:16" ht="15" customHeight="1" thickBot="1">
      <c r="A4" s="138"/>
      <c r="B4" s="248"/>
      <c r="C4" s="264" t="s">
        <v>313</v>
      </c>
      <c r="D4" s="268"/>
      <c r="E4" s="268"/>
      <c r="F4" s="268"/>
      <c r="G4" s="268"/>
      <c r="H4" s="268"/>
      <c r="I4" s="268"/>
      <c r="J4" s="268"/>
      <c r="K4" s="268"/>
      <c r="L4" s="268"/>
      <c r="M4" s="268"/>
      <c r="N4" s="269"/>
      <c r="O4" s="592"/>
      <c r="P4" s="592"/>
    </row>
    <row r="5" spans="1:16" ht="7.5" customHeight="1">
      <c r="A5" s="138"/>
      <c r="B5" s="248"/>
      <c r="C5" s="1543" t="s">
        <v>85</v>
      </c>
      <c r="D5" s="1543"/>
      <c r="E5" s="140"/>
      <c r="F5" s="14"/>
      <c r="G5" s="140"/>
      <c r="H5" s="140"/>
      <c r="I5" s="140"/>
      <c r="J5" s="140"/>
      <c r="K5" s="140"/>
      <c r="L5" s="592"/>
      <c r="M5" s="592"/>
      <c r="N5" s="592"/>
      <c r="O5" s="592"/>
      <c r="P5" s="592"/>
    </row>
    <row r="6" spans="1:16" ht="13.5" customHeight="1">
      <c r="A6" s="138"/>
      <c r="B6" s="248"/>
      <c r="C6" s="1544"/>
      <c r="D6" s="1544"/>
      <c r="E6" s="84">
        <v>1999</v>
      </c>
      <c r="F6" s="84"/>
      <c r="G6" s="140"/>
      <c r="H6" s="85">
        <v>2008</v>
      </c>
      <c r="I6" s="85">
        <v>2009</v>
      </c>
      <c r="J6" s="85">
        <v>2010</v>
      </c>
      <c r="K6" s="85">
        <v>2011</v>
      </c>
      <c r="L6" s="85">
        <v>2012</v>
      </c>
      <c r="M6" s="85">
        <v>2013</v>
      </c>
      <c r="N6" s="85">
        <v>2014</v>
      </c>
      <c r="O6" s="592"/>
      <c r="P6" s="592"/>
    </row>
    <row r="7" spans="1:16" ht="2.25" customHeight="1">
      <c r="A7" s="138"/>
      <c r="B7" s="248"/>
      <c r="C7" s="86"/>
      <c r="D7" s="86"/>
      <c r="E7" s="14"/>
      <c r="F7" s="14"/>
      <c r="G7" s="140"/>
      <c r="H7" s="14"/>
      <c r="I7" s="14"/>
      <c r="J7" s="14"/>
      <c r="K7" s="14"/>
      <c r="L7" s="14"/>
      <c r="M7" s="14"/>
      <c r="N7" s="14"/>
      <c r="O7" s="592"/>
      <c r="P7" s="592"/>
    </row>
    <row r="8" spans="1:16" ht="18.75" customHeight="1">
      <c r="A8" s="138"/>
      <c r="B8" s="248"/>
      <c r="C8" s="1545" t="s">
        <v>312</v>
      </c>
      <c r="D8" s="1545"/>
      <c r="E8" s="1545"/>
      <c r="F8" s="1545"/>
      <c r="G8" s="233"/>
      <c r="H8" s="1548">
        <v>426</v>
      </c>
      <c r="I8" s="1548">
        <v>450</v>
      </c>
      <c r="J8" s="1548">
        <v>475</v>
      </c>
      <c r="K8" s="1548">
        <v>485</v>
      </c>
      <c r="L8" s="1548">
        <v>485</v>
      </c>
      <c r="M8" s="1548">
        <v>485</v>
      </c>
      <c r="N8" s="1548">
        <v>505</v>
      </c>
      <c r="O8" s="208"/>
      <c r="P8" s="208"/>
    </row>
    <row r="9" spans="1:16" ht="4.5" customHeight="1">
      <c r="A9" s="138"/>
      <c r="B9" s="248"/>
      <c r="C9" s="1545"/>
      <c r="D9" s="1545"/>
      <c r="E9" s="1545"/>
      <c r="F9" s="1545"/>
      <c r="G9" s="233"/>
      <c r="H9" s="1548"/>
      <c r="I9" s="1548"/>
      <c r="J9" s="1548"/>
      <c r="K9" s="1548"/>
      <c r="L9" s="1548"/>
      <c r="M9" s="1548"/>
      <c r="N9" s="1548"/>
      <c r="O9" s="208"/>
      <c r="P9" s="208"/>
    </row>
    <row r="10" spans="1:16" s="144" customFormat="1" ht="10.5" customHeight="1">
      <c r="A10" s="142"/>
      <c r="B10" s="249"/>
      <c r="C10" s="1545"/>
      <c r="D10" s="1545"/>
      <c r="E10" s="1545"/>
      <c r="F10" s="1545"/>
      <c r="G10" s="267"/>
      <c r="H10" s="1548"/>
      <c r="I10" s="1548"/>
      <c r="J10" s="1548"/>
      <c r="K10" s="1548"/>
      <c r="L10" s="1548"/>
      <c r="M10" s="1548"/>
      <c r="N10" s="1548"/>
      <c r="O10" s="208"/>
      <c r="P10" s="208"/>
    </row>
    <row r="11" spans="1:16" ht="31.5" customHeight="1">
      <c r="A11" s="138"/>
      <c r="B11" s="250"/>
      <c r="C11" s="207" t="s">
        <v>298</v>
      </c>
      <c r="D11" s="207"/>
      <c r="E11" s="204"/>
      <c r="F11" s="204"/>
      <c r="G11" s="206"/>
      <c r="H11" s="205" t="s">
        <v>297</v>
      </c>
      <c r="I11" s="205" t="s">
        <v>296</v>
      </c>
      <c r="J11" s="205" t="s">
        <v>295</v>
      </c>
      <c r="K11" s="205" t="s">
        <v>294</v>
      </c>
      <c r="L11" s="586" t="s">
        <v>356</v>
      </c>
      <c r="M11" s="586" t="s">
        <v>356</v>
      </c>
      <c r="N11" s="205" t="s">
        <v>441</v>
      </c>
      <c r="O11" s="205"/>
      <c r="P11" s="205"/>
    </row>
    <row r="12" spans="1:16" s="144" customFormat="1" ht="18" customHeight="1">
      <c r="A12" s="142"/>
      <c r="B12" s="249"/>
      <c r="C12" s="145" t="s">
        <v>293</v>
      </c>
      <c r="D12" s="145"/>
      <c r="E12" s="204"/>
      <c r="F12" s="204"/>
      <c r="G12" s="143"/>
      <c r="H12" s="204" t="s">
        <v>292</v>
      </c>
      <c r="I12" s="204" t="s">
        <v>291</v>
      </c>
      <c r="J12" s="204" t="s">
        <v>290</v>
      </c>
      <c r="K12" s="204" t="s">
        <v>289</v>
      </c>
      <c r="L12" s="586" t="s">
        <v>356</v>
      </c>
      <c r="M12" s="586" t="s">
        <v>356</v>
      </c>
      <c r="N12" s="586" t="s">
        <v>442</v>
      </c>
      <c r="O12" s="204"/>
      <c r="P12" s="204"/>
    </row>
    <row r="13" spans="1:16" ht="27.75" customHeight="1" thickBot="1">
      <c r="A13" s="138"/>
      <c r="B13" s="248"/>
      <c r="C13" s="594" t="s">
        <v>357</v>
      </c>
      <c r="D13" s="593"/>
      <c r="E13" s="140"/>
      <c r="F13" s="140"/>
      <c r="G13" s="140"/>
      <c r="H13" s="140"/>
      <c r="I13" s="140"/>
      <c r="J13" s="140"/>
      <c r="K13" s="140"/>
      <c r="L13" s="140"/>
      <c r="M13" s="140"/>
      <c r="N13" s="592"/>
      <c r="O13" s="140"/>
      <c r="P13" s="138"/>
    </row>
    <row r="14" spans="1:16" s="144" customFormat="1" ht="13.5" customHeight="1" thickBot="1">
      <c r="A14" s="142"/>
      <c r="B14" s="249"/>
      <c r="C14" s="264" t="s">
        <v>288</v>
      </c>
      <c r="D14" s="265"/>
      <c r="E14" s="265"/>
      <c r="F14" s="265"/>
      <c r="G14" s="265"/>
      <c r="H14" s="265"/>
      <c r="I14" s="265"/>
      <c r="J14" s="265"/>
      <c r="K14" s="265"/>
      <c r="L14" s="265"/>
      <c r="M14" s="265"/>
      <c r="N14" s="266"/>
      <c r="O14" s="140"/>
      <c r="P14" s="138"/>
    </row>
    <row r="15" spans="1:16" ht="7.5" customHeight="1">
      <c r="A15" s="138"/>
      <c r="B15" s="248"/>
      <c r="C15" s="1546" t="s">
        <v>285</v>
      </c>
      <c r="D15" s="1546"/>
      <c r="E15" s="146"/>
      <c r="F15" s="146"/>
      <c r="G15" s="87"/>
      <c r="H15" s="147"/>
      <c r="I15" s="147"/>
      <c r="J15" s="147"/>
      <c r="K15" s="147"/>
      <c r="L15" s="147"/>
      <c r="M15" s="147"/>
      <c r="N15" s="147"/>
      <c r="O15" s="140"/>
      <c r="P15" s="138"/>
    </row>
    <row r="16" spans="1:16" ht="13.5" customHeight="1">
      <c r="A16" s="138"/>
      <c r="B16" s="248"/>
      <c r="C16" s="1547"/>
      <c r="D16" s="1547"/>
      <c r="E16" s="146"/>
      <c r="F16" s="146"/>
      <c r="G16" s="87"/>
      <c r="H16" s="1115">
        <v>2011</v>
      </c>
      <c r="I16" s="1549">
        <v>2012</v>
      </c>
      <c r="J16" s="1549"/>
      <c r="K16" s="1549">
        <v>2013</v>
      </c>
      <c r="L16" s="1549"/>
      <c r="M16" s="1549">
        <v>2014</v>
      </c>
      <c r="N16" s="1549"/>
      <c r="O16" s="140"/>
      <c r="P16" s="138"/>
    </row>
    <row r="17" spans="1:16" ht="12.75" customHeight="1">
      <c r="A17" s="138"/>
      <c r="B17" s="248"/>
      <c r="C17" s="146"/>
      <c r="D17" s="146"/>
      <c r="E17" s="146"/>
      <c r="F17" s="146"/>
      <c r="G17" s="87"/>
      <c r="H17" s="752" t="s">
        <v>86</v>
      </c>
      <c r="I17" s="751" t="s">
        <v>87</v>
      </c>
      <c r="J17" s="499" t="s">
        <v>86</v>
      </c>
      <c r="K17" s="751" t="s">
        <v>87</v>
      </c>
      <c r="L17" s="499" t="s">
        <v>86</v>
      </c>
      <c r="M17" s="979" t="s">
        <v>87</v>
      </c>
      <c r="N17" s="752" t="s">
        <v>86</v>
      </c>
      <c r="O17" s="140"/>
      <c r="P17" s="138"/>
    </row>
    <row r="18" spans="1:16" ht="4.5" customHeight="1">
      <c r="A18" s="138"/>
      <c r="B18" s="248"/>
      <c r="C18" s="146"/>
      <c r="D18" s="146"/>
      <c r="E18" s="146"/>
      <c r="F18" s="146"/>
      <c r="G18" s="87"/>
      <c r="H18" s="418"/>
      <c r="I18" s="418"/>
      <c r="J18" s="418"/>
      <c r="K18" s="418"/>
      <c r="L18" s="418"/>
      <c r="M18" s="1135"/>
      <c r="N18" s="418"/>
      <c r="O18" s="147"/>
      <c r="P18" s="138"/>
    </row>
    <row r="19" spans="1:16" ht="15" customHeight="1">
      <c r="A19" s="138"/>
      <c r="B19" s="248"/>
      <c r="C19" s="227" t="s">
        <v>311</v>
      </c>
      <c r="D19" s="261"/>
      <c r="E19" s="255"/>
      <c r="F19" s="255"/>
      <c r="G19" s="263"/>
      <c r="H19" s="260">
        <v>971.52</v>
      </c>
      <c r="I19" s="588">
        <v>950.38</v>
      </c>
      <c r="J19" s="588">
        <v>962.38</v>
      </c>
      <c r="K19" s="588">
        <v>962.96</v>
      </c>
      <c r="L19" s="588">
        <v>958.81</v>
      </c>
      <c r="M19" s="1139">
        <v>945.78</v>
      </c>
      <c r="N19" s="588">
        <v>946.97</v>
      </c>
      <c r="O19" s="147"/>
      <c r="P19" s="138"/>
    </row>
    <row r="20" spans="1:16" ht="13.5" customHeight="1">
      <c r="A20" s="138"/>
      <c r="B20" s="248"/>
      <c r="C20" s="597" t="s">
        <v>72</v>
      </c>
      <c r="D20" s="148"/>
      <c r="E20" s="146"/>
      <c r="F20" s="146"/>
      <c r="G20" s="87"/>
      <c r="H20" s="186">
        <v>1053.68</v>
      </c>
      <c r="I20" s="589">
        <v>1033.26</v>
      </c>
      <c r="J20" s="589">
        <v>1043.17</v>
      </c>
      <c r="K20" s="589">
        <v>1043.8499999999999</v>
      </c>
      <c r="L20" s="589">
        <v>1037.9100000000001</v>
      </c>
      <c r="M20" s="1140">
        <v>1032.19</v>
      </c>
      <c r="N20" s="589">
        <v>1033.18</v>
      </c>
      <c r="O20" s="147"/>
      <c r="P20" s="138"/>
    </row>
    <row r="21" spans="1:16" ht="13.5" customHeight="1">
      <c r="A21" s="138"/>
      <c r="B21" s="248"/>
      <c r="C21" s="597" t="s">
        <v>71</v>
      </c>
      <c r="D21" s="148"/>
      <c r="E21" s="146"/>
      <c r="F21" s="146"/>
      <c r="G21" s="87"/>
      <c r="H21" s="186">
        <v>858.3</v>
      </c>
      <c r="I21" s="589">
        <v>839.63</v>
      </c>
      <c r="J21" s="589">
        <v>856.25</v>
      </c>
      <c r="K21" s="589">
        <v>857.33</v>
      </c>
      <c r="L21" s="589">
        <v>853.8</v>
      </c>
      <c r="M21" s="1140">
        <v>840.78</v>
      </c>
      <c r="N21" s="589">
        <v>842.98</v>
      </c>
      <c r="O21" s="147"/>
      <c r="P21" s="138"/>
    </row>
    <row r="22" spans="1:16" ht="6.75" customHeight="1">
      <c r="A22" s="138"/>
      <c r="B22" s="248"/>
      <c r="C22" s="179"/>
      <c r="D22" s="148"/>
      <c r="E22" s="146"/>
      <c r="F22" s="146"/>
      <c r="G22" s="87"/>
      <c r="H22" s="87"/>
      <c r="I22" s="598"/>
      <c r="J22" s="598"/>
      <c r="K22" s="598"/>
      <c r="L22" s="598"/>
      <c r="M22" s="1141"/>
      <c r="N22" s="598"/>
      <c r="O22" s="147"/>
      <c r="P22" s="138"/>
    </row>
    <row r="23" spans="1:16" ht="15" customHeight="1">
      <c r="A23" s="138"/>
      <c r="B23" s="248"/>
      <c r="C23" s="227" t="s">
        <v>310</v>
      </c>
      <c r="D23" s="261"/>
      <c r="E23" s="255"/>
      <c r="F23" s="255"/>
      <c r="G23" s="259"/>
      <c r="H23" s="260">
        <v>1142.5999999999999</v>
      </c>
      <c r="I23" s="588">
        <v>1114.97</v>
      </c>
      <c r="J23" s="588">
        <v>1123.5</v>
      </c>
      <c r="K23" s="588">
        <v>1124.83</v>
      </c>
      <c r="L23" s="588">
        <v>1125.5899999999999</v>
      </c>
      <c r="M23" s="1150">
        <v>1120.4000000000001</v>
      </c>
      <c r="N23" s="588">
        <v>1124.49</v>
      </c>
      <c r="O23" s="147"/>
      <c r="P23" s="138"/>
    </row>
    <row r="24" spans="1:16" s="150" customFormat="1" ht="13.5" customHeight="1">
      <c r="A24" s="149"/>
      <c r="B24" s="251"/>
      <c r="C24" s="597" t="s">
        <v>72</v>
      </c>
      <c r="D24" s="148"/>
      <c r="E24" s="146"/>
      <c r="F24" s="146"/>
      <c r="G24" s="87"/>
      <c r="H24" s="186">
        <v>1254.07</v>
      </c>
      <c r="I24" s="589">
        <v>1226.07</v>
      </c>
      <c r="J24" s="589">
        <v>1231.47</v>
      </c>
      <c r="K24" s="589">
        <v>1232.1199999999999</v>
      </c>
      <c r="L24" s="589">
        <v>1233.47</v>
      </c>
      <c r="M24" s="1136">
        <v>1241.71</v>
      </c>
      <c r="N24" s="589">
        <v>1246.24</v>
      </c>
      <c r="O24" s="146"/>
      <c r="P24" s="149"/>
    </row>
    <row r="25" spans="1:16" s="150" customFormat="1" ht="13.5" customHeight="1">
      <c r="A25" s="149"/>
      <c r="B25" s="251"/>
      <c r="C25" s="597" t="s">
        <v>71</v>
      </c>
      <c r="D25" s="148"/>
      <c r="E25" s="146"/>
      <c r="F25" s="146"/>
      <c r="G25" s="87"/>
      <c r="H25" s="186">
        <v>988.98</v>
      </c>
      <c r="I25" s="589">
        <v>966.48</v>
      </c>
      <c r="J25" s="589">
        <v>981.64</v>
      </c>
      <c r="K25" s="589">
        <v>984.61</v>
      </c>
      <c r="L25" s="589">
        <v>982.36</v>
      </c>
      <c r="M25" s="1140">
        <v>972.99</v>
      </c>
      <c r="N25" s="589">
        <v>977.62</v>
      </c>
      <c r="O25" s="146"/>
      <c r="P25" s="149"/>
    </row>
    <row r="26" spans="1:16" ht="6.75" customHeight="1">
      <c r="A26" s="138"/>
      <c r="B26" s="248"/>
      <c r="C26" s="500"/>
      <c r="D26" s="148"/>
      <c r="E26" s="146"/>
      <c r="F26" s="146"/>
      <c r="G26" s="87"/>
      <c r="H26" s="87"/>
      <c r="I26" s="598"/>
      <c r="J26" s="598"/>
      <c r="K26" s="598"/>
      <c r="L26" s="598"/>
      <c r="M26" s="1141"/>
      <c r="N26" s="598"/>
      <c r="O26" s="147"/>
      <c r="P26" s="138"/>
    </row>
    <row r="27" spans="1:16" ht="15" customHeight="1">
      <c r="A27" s="138"/>
      <c r="B27" s="248"/>
      <c r="C27" s="227" t="s">
        <v>309</v>
      </c>
      <c r="D27" s="261"/>
      <c r="E27" s="255"/>
      <c r="F27" s="255"/>
      <c r="G27" s="262"/>
      <c r="H27" s="590">
        <f t="shared" ref="H27" si="0">H19/H23*100</f>
        <v>85.027131104498523</v>
      </c>
      <c r="I27" s="590">
        <f t="shared" ref="I27:N27" si="1">I19/I23*100</f>
        <v>85.238167843080987</v>
      </c>
      <c r="J27" s="590">
        <f t="shared" si="1"/>
        <v>85.659101023586999</v>
      </c>
      <c r="K27" s="590">
        <f t="shared" si="1"/>
        <v>85.609380973124843</v>
      </c>
      <c r="L27" s="590">
        <f t="shared" si="1"/>
        <v>85.182881866398958</v>
      </c>
      <c r="M27" s="1143">
        <f t="shared" si="1"/>
        <v>84.41449482327738</v>
      </c>
      <c r="N27" s="590">
        <f t="shared" si="1"/>
        <v>84.21328780158116</v>
      </c>
      <c r="O27" s="147"/>
      <c r="P27" s="138"/>
    </row>
    <row r="28" spans="1:16" ht="13.5" customHeight="1">
      <c r="A28" s="138"/>
      <c r="B28" s="248"/>
      <c r="C28" s="597" t="s">
        <v>72</v>
      </c>
      <c r="D28" s="148"/>
      <c r="E28" s="146"/>
      <c r="F28" s="146"/>
      <c r="G28" s="203"/>
      <c r="H28" s="817">
        <f t="shared" ref="H28:I28" si="2">H20/H24*100</f>
        <v>84.020828183434745</v>
      </c>
      <c r="I28" s="817">
        <f t="shared" si="2"/>
        <v>84.274144216888118</v>
      </c>
      <c r="J28" s="817">
        <f t="shared" ref="J28:L28" si="3">J20/J24*100</f>
        <v>84.709331124590932</v>
      </c>
      <c r="K28" s="817">
        <f t="shared" si="3"/>
        <v>84.719832483848975</v>
      </c>
      <c r="L28" s="817">
        <f t="shared" si="3"/>
        <v>84.145540629281626</v>
      </c>
      <c r="M28" s="1144">
        <f>M20/M24*100</f>
        <v>83.126494914271447</v>
      </c>
      <c r="N28" s="817">
        <f>N20/N24*100</f>
        <v>82.903774553858014</v>
      </c>
      <c r="O28" s="147"/>
      <c r="P28" s="138"/>
    </row>
    <row r="29" spans="1:16" ht="13.5" customHeight="1">
      <c r="A29" s="138"/>
      <c r="B29" s="248"/>
      <c r="C29" s="597" t="s">
        <v>71</v>
      </c>
      <c r="D29" s="148"/>
      <c r="E29" s="146"/>
      <c r="F29" s="146"/>
      <c r="G29" s="203"/>
      <c r="H29" s="817">
        <f t="shared" ref="H29:I29" si="4">H21/H25*100</f>
        <v>86.786385973427159</v>
      </c>
      <c r="I29" s="817">
        <f t="shared" si="4"/>
        <v>86.875051734127979</v>
      </c>
      <c r="J29" s="817">
        <f t="shared" ref="J29:M29" si="5">J21/J25*100</f>
        <v>87.226478138625168</v>
      </c>
      <c r="K29" s="817">
        <f t="shared" si="5"/>
        <v>87.073054305765737</v>
      </c>
      <c r="L29" s="817">
        <f t="shared" si="5"/>
        <v>86.913147929475954</v>
      </c>
      <c r="M29" s="1144">
        <f t="shared" si="5"/>
        <v>86.411987790213658</v>
      </c>
      <c r="N29" s="817">
        <f>N21/N25*100</f>
        <v>86.227777664123067</v>
      </c>
      <c r="O29" s="147"/>
      <c r="P29" s="138"/>
    </row>
    <row r="30" spans="1:16" ht="6.75" customHeight="1">
      <c r="A30" s="138"/>
      <c r="B30" s="248"/>
      <c r="C30" s="179"/>
      <c r="D30" s="148"/>
      <c r="E30" s="146"/>
      <c r="F30" s="146"/>
      <c r="G30" s="202"/>
      <c r="H30" s="591"/>
      <c r="I30" s="591"/>
      <c r="J30" s="591"/>
      <c r="K30" s="591"/>
      <c r="L30" s="591"/>
      <c r="M30" s="1145"/>
      <c r="N30" s="591"/>
      <c r="O30" s="147"/>
      <c r="P30" s="138"/>
    </row>
    <row r="31" spans="1:16" ht="23.25" customHeight="1">
      <c r="A31" s="138"/>
      <c r="B31" s="248"/>
      <c r="C31" s="1530" t="s">
        <v>308</v>
      </c>
      <c r="D31" s="1530"/>
      <c r="E31" s="1530"/>
      <c r="F31" s="1530"/>
      <c r="G31" s="259"/>
      <c r="H31" s="260">
        <v>11.3</v>
      </c>
      <c r="I31" s="588">
        <v>12.7</v>
      </c>
      <c r="J31" s="588">
        <v>12.9</v>
      </c>
      <c r="K31" s="588">
        <v>11.7</v>
      </c>
      <c r="L31" s="588">
        <v>12</v>
      </c>
      <c r="M31" s="1139">
        <v>13.2</v>
      </c>
      <c r="N31" s="588">
        <v>19.600000000000001</v>
      </c>
      <c r="O31" s="147"/>
      <c r="P31" s="138"/>
    </row>
    <row r="32" spans="1:16" ht="13.5" customHeight="1">
      <c r="A32" s="149"/>
      <c r="B32" s="251"/>
      <c r="C32" s="597" t="s">
        <v>287</v>
      </c>
      <c r="D32" s="148"/>
      <c r="E32" s="146"/>
      <c r="F32" s="146"/>
      <c r="G32" s="87"/>
      <c r="H32" s="186">
        <v>8.3000000000000007</v>
      </c>
      <c r="I32" s="589">
        <v>10</v>
      </c>
      <c r="J32" s="589">
        <v>10.1</v>
      </c>
      <c r="K32" s="589">
        <v>9.1999999999999993</v>
      </c>
      <c r="L32" s="589">
        <v>8.6999999999999993</v>
      </c>
      <c r="M32" s="1136">
        <v>8.1</v>
      </c>
      <c r="N32" s="589">
        <v>15.1</v>
      </c>
      <c r="P32" s="138"/>
    </row>
    <row r="33" spans="1:16" ht="13.5" customHeight="1">
      <c r="A33" s="138"/>
      <c r="B33" s="248"/>
      <c r="C33" s="597" t="s">
        <v>286</v>
      </c>
      <c r="D33" s="148"/>
      <c r="E33" s="146"/>
      <c r="F33" s="146"/>
      <c r="G33" s="87"/>
      <c r="H33" s="186">
        <v>15.3</v>
      </c>
      <c r="I33" s="589">
        <v>16.399999999999999</v>
      </c>
      <c r="J33" s="589">
        <v>16.600000000000001</v>
      </c>
      <c r="K33" s="589">
        <v>15.1</v>
      </c>
      <c r="L33" s="589">
        <v>16.5</v>
      </c>
      <c r="M33" s="1136">
        <v>19.3</v>
      </c>
      <c r="N33" s="589">
        <v>25</v>
      </c>
      <c r="O33" s="147"/>
      <c r="P33" s="138"/>
    </row>
    <row r="34" spans="1:16" ht="22.5" customHeight="1" thickBot="1">
      <c r="A34" s="138"/>
      <c r="B34" s="248"/>
      <c r="C34" s="179"/>
      <c r="D34" s="148"/>
      <c r="E34" s="146"/>
      <c r="F34" s="146"/>
      <c r="G34" s="1540"/>
      <c r="H34" s="1540"/>
      <c r="I34" s="1540"/>
      <c r="J34" s="1540"/>
      <c r="K34" s="1540"/>
      <c r="L34" s="1540"/>
      <c r="M34" s="1541"/>
      <c r="N34" s="1541"/>
      <c r="O34" s="147"/>
      <c r="P34" s="138"/>
    </row>
    <row r="35" spans="1:16" ht="30.75" customHeight="1" thickBot="1">
      <c r="A35" s="138"/>
      <c r="B35" s="248"/>
      <c r="C35" s="1532" t="s">
        <v>307</v>
      </c>
      <c r="D35" s="1533"/>
      <c r="E35" s="1533"/>
      <c r="F35" s="1533"/>
      <c r="G35" s="1533"/>
      <c r="H35" s="1533"/>
      <c r="I35" s="1533"/>
      <c r="J35" s="1533"/>
      <c r="K35" s="1533"/>
      <c r="L35" s="1533"/>
      <c r="M35" s="1533"/>
      <c r="N35" s="1534"/>
      <c r="O35" s="196"/>
      <c r="P35" s="138"/>
    </row>
    <row r="36" spans="1:16" ht="7.5" customHeight="1">
      <c r="A36" s="138"/>
      <c r="B36" s="248"/>
      <c r="C36" s="1535" t="s">
        <v>285</v>
      </c>
      <c r="D36" s="1535"/>
      <c r="E36" s="199"/>
      <c r="F36" s="198"/>
      <c r="G36" s="151"/>
      <c r="H36" s="152"/>
      <c r="I36" s="152"/>
      <c r="J36" s="152"/>
      <c r="K36" s="152"/>
      <c r="L36" s="152"/>
      <c r="M36" s="152"/>
      <c r="N36" s="152"/>
      <c r="O36" s="196"/>
      <c r="P36" s="138"/>
    </row>
    <row r="37" spans="1:16" ht="36" customHeight="1">
      <c r="A37" s="138"/>
      <c r="B37" s="248"/>
      <c r="C37" s="1536"/>
      <c r="D37" s="1536"/>
      <c r="E37" s="201"/>
      <c r="F37" s="201"/>
      <c r="G37" s="201"/>
      <c r="H37" s="201"/>
      <c r="I37" s="1537" t="s">
        <v>284</v>
      </c>
      <c r="J37" s="1538"/>
      <c r="K37" s="1539" t="s">
        <v>283</v>
      </c>
      <c r="L37" s="1538"/>
      <c r="M37" s="1539" t="s">
        <v>282</v>
      </c>
      <c r="N37" s="1537"/>
      <c r="O37" s="196"/>
      <c r="P37" s="138"/>
    </row>
    <row r="38" spans="1:16" s="144" customFormat="1" ht="25.5" customHeight="1">
      <c r="A38" s="142"/>
      <c r="B38" s="249"/>
      <c r="C38" s="201"/>
      <c r="D38" s="201"/>
      <c r="E38" s="201"/>
      <c r="F38" s="201"/>
      <c r="G38" s="201"/>
      <c r="H38" s="201"/>
      <c r="I38" s="978" t="s">
        <v>453</v>
      </c>
      <c r="J38" s="978" t="s">
        <v>475</v>
      </c>
      <c r="K38" s="978" t="s">
        <v>453</v>
      </c>
      <c r="L38" s="978" t="s">
        <v>475</v>
      </c>
      <c r="M38" s="978" t="s">
        <v>453</v>
      </c>
      <c r="N38" s="978" t="s">
        <v>475</v>
      </c>
      <c r="O38" s="200"/>
      <c r="P38" s="142"/>
    </row>
    <row r="39" spans="1:16" ht="15" customHeight="1">
      <c r="A39" s="138"/>
      <c r="B39" s="248"/>
      <c r="C39" s="227" t="s">
        <v>68</v>
      </c>
      <c r="D39" s="254"/>
      <c r="E39" s="255"/>
      <c r="F39" s="256"/>
      <c r="G39" s="257"/>
      <c r="H39" s="258"/>
      <c r="I39" s="1137">
        <v>945.78</v>
      </c>
      <c r="J39" s="1137">
        <v>946.97</v>
      </c>
      <c r="K39" s="1137">
        <v>1120.4000000000001</v>
      </c>
      <c r="L39" s="1137">
        <v>1124.49</v>
      </c>
      <c r="M39" s="1137">
        <v>13.172591882281923</v>
      </c>
      <c r="N39" s="1137">
        <v>19.5789648200032</v>
      </c>
      <c r="O39" s="196"/>
      <c r="P39" s="138"/>
    </row>
    <row r="40" spans="1:16" ht="13.5" customHeight="1">
      <c r="A40" s="138"/>
      <c r="B40" s="248"/>
      <c r="C40" s="102" t="s">
        <v>281</v>
      </c>
      <c r="D40" s="210"/>
      <c r="E40" s="210"/>
      <c r="F40" s="210"/>
      <c r="G40" s="210"/>
      <c r="H40" s="210"/>
      <c r="I40" s="1142">
        <v>945.94</v>
      </c>
      <c r="J40" s="1142">
        <v>955.85</v>
      </c>
      <c r="K40" s="589">
        <v>1195.69</v>
      </c>
      <c r="L40" s="589">
        <v>1217.81</v>
      </c>
      <c r="M40" s="1138">
        <v>9.2004315438468893</v>
      </c>
      <c r="N40" s="1138">
        <v>9.0855127750069968</v>
      </c>
      <c r="O40" s="1120"/>
      <c r="P40" s="902"/>
    </row>
    <row r="41" spans="1:16" ht="13.5" customHeight="1">
      <c r="A41" s="138"/>
      <c r="B41" s="248"/>
      <c r="C41" s="102" t="s">
        <v>280</v>
      </c>
      <c r="D41" s="210"/>
      <c r="E41" s="210"/>
      <c r="F41" s="210"/>
      <c r="G41" s="210"/>
      <c r="H41" s="210"/>
      <c r="I41" s="1142">
        <v>871.81</v>
      </c>
      <c r="J41" s="1142">
        <v>876.68</v>
      </c>
      <c r="K41" s="589">
        <v>1014.83</v>
      </c>
      <c r="L41" s="589">
        <v>1021.63</v>
      </c>
      <c r="M41" s="1138">
        <v>15.524069074964947</v>
      </c>
      <c r="N41" s="1138">
        <v>24.847789950019443</v>
      </c>
      <c r="O41" s="1120"/>
      <c r="P41" s="902"/>
    </row>
    <row r="42" spans="1:16" ht="13.5" customHeight="1">
      <c r="A42" s="138"/>
      <c r="B42" s="248"/>
      <c r="C42" s="102" t="s">
        <v>279</v>
      </c>
      <c r="D42" s="197"/>
      <c r="E42" s="197"/>
      <c r="F42" s="197"/>
      <c r="G42" s="197"/>
      <c r="H42" s="197"/>
      <c r="I42" s="1142">
        <v>2046.25</v>
      </c>
      <c r="J42" s="1142">
        <v>2053.4</v>
      </c>
      <c r="K42" s="587">
        <v>2968.33</v>
      </c>
      <c r="L42" s="587">
        <v>3024.89</v>
      </c>
      <c r="M42" s="1138">
        <v>0</v>
      </c>
      <c r="N42" s="1138">
        <v>7.5824165209747982E-2</v>
      </c>
      <c r="O42" s="1120"/>
      <c r="P42" s="902"/>
    </row>
    <row r="43" spans="1:16" ht="13.5" customHeight="1">
      <c r="A43" s="138"/>
      <c r="B43" s="248"/>
      <c r="C43" s="102" t="s">
        <v>278</v>
      </c>
      <c r="D43" s="197"/>
      <c r="E43" s="197"/>
      <c r="F43" s="197"/>
      <c r="G43" s="197"/>
      <c r="H43" s="197"/>
      <c r="I43" s="1142">
        <v>923.43</v>
      </c>
      <c r="J43" s="1142">
        <v>937.81</v>
      </c>
      <c r="K43" s="589">
        <v>1117.9000000000001</v>
      </c>
      <c r="L43" s="589">
        <v>1154.57</v>
      </c>
      <c r="M43" s="1138">
        <v>9.6466097244316256</v>
      </c>
      <c r="N43" s="1138">
        <v>15.403971765786356</v>
      </c>
      <c r="O43" s="1120"/>
      <c r="P43" s="902"/>
    </row>
    <row r="44" spans="1:16" ht="13.5" customHeight="1">
      <c r="A44" s="138"/>
      <c r="B44" s="248"/>
      <c r="C44" s="102" t="s">
        <v>277</v>
      </c>
      <c r="D44" s="197"/>
      <c r="E44" s="197"/>
      <c r="F44" s="197"/>
      <c r="G44" s="197"/>
      <c r="H44" s="197"/>
      <c r="I44" s="1142">
        <v>853.69</v>
      </c>
      <c r="J44" s="1142">
        <v>858.61</v>
      </c>
      <c r="K44" s="587">
        <v>972.47</v>
      </c>
      <c r="L44" s="587">
        <v>985.44</v>
      </c>
      <c r="M44" s="1138">
        <v>11.940737155517409</v>
      </c>
      <c r="N44" s="1138">
        <v>20.763835880429255</v>
      </c>
      <c r="O44" s="1120"/>
      <c r="P44" s="902"/>
    </row>
    <row r="45" spans="1:16" ht="13.5" customHeight="1">
      <c r="A45" s="138"/>
      <c r="B45" s="248"/>
      <c r="C45" s="102" t="s">
        <v>353</v>
      </c>
      <c r="D45" s="197"/>
      <c r="E45" s="197"/>
      <c r="F45" s="197"/>
      <c r="G45" s="197"/>
      <c r="H45" s="197"/>
      <c r="I45" s="1142">
        <v>906.68</v>
      </c>
      <c r="J45" s="1142">
        <v>914.69</v>
      </c>
      <c r="K45" s="589">
        <v>1056.0899999999999</v>
      </c>
      <c r="L45" s="589">
        <v>1071.97</v>
      </c>
      <c r="M45" s="1138">
        <v>14.172594725360002</v>
      </c>
      <c r="N45" s="1138">
        <v>20.14774342812338</v>
      </c>
      <c r="O45" s="1120"/>
      <c r="P45" s="902"/>
    </row>
    <row r="46" spans="1:16" ht="13.5" customHeight="1">
      <c r="A46" s="138"/>
      <c r="B46" s="248"/>
      <c r="C46" s="102" t="s">
        <v>276</v>
      </c>
      <c r="D46" s="102"/>
      <c r="E46" s="102"/>
      <c r="F46" s="102"/>
      <c r="G46" s="102"/>
      <c r="H46" s="102"/>
      <c r="I46" s="1142">
        <v>1094.05</v>
      </c>
      <c r="J46" s="1142">
        <v>1069.6199999999999</v>
      </c>
      <c r="K46" s="587">
        <v>1517.46</v>
      </c>
      <c r="L46" s="587">
        <v>1445.78</v>
      </c>
      <c r="M46" s="1138">
        <v>4.8131862896388018</v>
      </c>
      <c r="N46" s="1138">
        <v>6.3246315920570826</v>
      </c>
      <c r="O46" s="1120"/>
      <c r="P46" s="902"/>
    </row>
    <row r="47" spans="1:16" ht="13.5" customHeight="1">
      <c r="A47" s="138"/>
      <c r="B47" s="248"/>
      <c r="C47" s="102" t="s">
        <v>275</v>
      </c>
      <c r="D47" s="197"/>
      <c r="E47" s="197"/>
      <c r="F47" s="197"/>
      <c r="G47" s="197"/>
      <c r="H47" s="197"/>
      <c r="I47" s="1142">
        <v>696.44</v>
      </c>
      <c r="J47" s="1142">
        <v>693.32</v>
      </c>
      <c r="K47" s="589">
        <v>756.21</v>
      </c>
      <c r="L47" s="589">
        <v>751.2</v>
      </c>
      <c r="M47" s="1138">
        <v>20.706804331829613</v>
      </c>
      <c r="N47" s="1138">
        <v>25.624516331806667</v>
      </c>
      <c r="O47" s="1120"/>
      <c r="P47" s="902"/>
    </row>
    <row r="48" spans="1:16" ht="13.5" customHeight="1">
      <c r="A48" s="138"/>
      <c r="B48" s="248"/>
      <c r="C48" s="102" t="s">
        <v>274</v>
      </c>
      <c r="D48" s="197"/>
      <c r="E48" s="197"/>
      <c r="F48" s="197"/>
      <c r="G48" s="197"/>
      <c r="H48" s="197"/>
      <c r="I48" s="1142">
        <v>1555.23</v>
      </c>
      <c r="J48" s="1142">
        <v>1554.91</v>
      </c>
      <c r="K48" s="587">
        <v>1848.16</v>
      </c>
      <c r="L48" s="587">
        <v>1840.56</v>
      </c>
      <c r="M48" s="1138">
        <v>2.5273399845118494</v>
      </c>
      <c r="N48" s="1138">
        <v>4.5660387047790412</v>
      </c>
      <c r="O48" s="1120"/>
      <c r="P48" s="902"/>
    </row>
    <row r="49" spans="1:16" ht="13.5" customHeight="1">
      <c r="A49" s="138"/>
      <c r="B49" s="248"/>
      <c r="C49" s="102" t="s">
        <v>273</v>
      </c>
      <c r="D49" s="197"/>
      <c r="E49" s="197"/>
      <c r="F49" s="197"/>
      <c r="G49" s="197"/>
      <c r="H49" s="197"/>
      <c r="I49" s="1142">
        <v>1609.33</v>
      </c>
      <c r="J49" s="1142">
        <v>1591.01</v>
      </c>
      <c r="K49" s="589">
        <v>2296.3200000000002</v>
      </c>
      <c r="L49" s="589">
        <v>2306.6799999999998</v>
      </c>
      <c r="M49" s="1138">
        <v>1.0782925719434477</v>
      </c>
      <c r="N49" s="1138">
        <v>1.7153395428598834</v>
      </c>
      <c r="O49" s="1120"/>
      <c r="P49" s="902"/>
    </row>
    <row r="50" spans="1:16" ht="13.5" customHeight="1">
      <c r="A50" s="138"/>
      <c r="B50" s="248"/>
      <c r="C50" s="102" t="s">
        <v>272</v>
      </c>
      <c r="D50" s="197"/>
      <c r="E50" s="197"/>
      <c r="F50" s="197"/>
      <c r="G50" s="197"/>
      <c r="H50" s="197"/>
      <c r="I50" s="1142">
        <v>1072.78</v>
      </c>
      <c r="J50" s="1142">
        <v>1007.92</v>
      </c>
      <c r="K50" s="587">
        <v>1192.8499999999999</v>
      </c>
      <c r="L50" s="587">
        <v>1130.75</v>
      </c>
      <c r="M50" s="1138">
        <v>10.541786581227235</v>
      </c>
      <c r="N50" s="1138">
        <v>20.576550262558236</v>
      </c>
      <c r="O50" s="1120"/>
      <c r="P50" s="902"/>
    </row>
    <row r="51" spans="1:16" ht="13.5" customHeight="1">
      <c r="A51" s="138"/>
      <c r="B51" s="248"/>
      <c r="C51" s="102" t="s">
        <v>271</v>
      </c>
      <c r="D51" s="197"/>
      <c r="E51" s="197"/>
      <c r="F51" s="197"/>
      <c r="G51" s="197"/>
      <c r="H51" s="197"/>
      <c r="I51" s="1142">
        <v>1280.69</v>
      </c>
      <c r="J51" s="1142">
        <v>1260.93</v>
      </c>
      <c r="K51" s="589">
        <v>1443.8</v>
      </c>
      <c r="L51" s="589">
        <v>1438.37</v>
      </c>
      <c r="M51" s="1138">
        <v>6.2772894985970069</v>
      </c>
      <c r="N51" s="1138">
        <v>7.9548568550493952</v>
      </c>
      <c r="O51" s="1120"/>
      <c r="P51" s="902"/>
    </row>
    <row r="52" spans="1:16" ht="13.5" customHeight="1">
      <c r="A52" s="138"/>
      <c r="B52" s="248"/>
      <c r="C52" s="102" t="s">
        <v>270</v>
      </c>
      <c r="D52" s="197"/>
      <c r="E52" s="197"/>
      <c r="F52" s="197"/>
      <c r="G52" s="197"/>
      <c r="H52" s="197"/>
      <c r="I52" s="1142">
        <v>732.62</v>
      </c>
      <c r="J52" s="1142">
        <v>742.9</v>
      </c>
      <c r="K52" s="587">
        <v>846.22</v>
      </c>
      <c r="L52" s="587">
        <v>870.2</v>
      </c>
      <c r="M52" s="1138">
        <v>16.821014638104213</v>
      </c>
      <c r="N52" s="1138">
        <v>24.31074875651732</v>
      </c>
      <c r="O52" s="1120"/>
      <c r="P52" s="902"/>
    </row>
    <row r="53" spans="1:16" ht="13.5" customHeight="1">
      <c r="A53" s="138"/>
      <c r="B53" s="248"/>
      <c r="C53" s="102" t="s">
        <v>269</v>
      </c>
      <c r="D53" s="197"/>
      <c r="E53" s="197"/>
      <c r="F53" s="197"/>
      <c r="G53" s="197"/>
      <c r="H53" s="197"/>
      <c r="I53" s="1142">
        <v>1178.8</v>
      </c>
      <c r="J53" s="1142">
        <v>1208.56</v>
      </c>
      <c r="K53" s="587">
        <v>1278.7</v>
      </c>
      <c r="L53" s="587">
        <v>1311.23</v>
      </c>
      <c r="M53" s="1138">
        <v>5.9406343088066151</v>
      </c>
      <c r="N53" s="1138">
        <v>8.3124847542989748</v>
      </c>
      <c r="O53" s="1120"/>
      <c r="P53" s="902"/>
    </row>
    <row r="54" spans="1:16" ht="13.5" customHeight="1">
      <c r="A54" s="138"/>
      <c r="B54" s="248"/>
      <c r="C54" s="102" t="s">
        <v>268</v>
      </c>
      <c r="D54" s="197"/>
      <c r="E54" s="197"/>
      <c r="F54" s="197"/>
      <c r="G54" s="197"/>
      <c r="H54" s="197"/>
      <c r="I54" s="1142">
        <v>759.35</v>
      </c>
      <c r="J54" s="1142">
        <v>757.57</v>
      </c>
      <c r="K54" s="587">
        <v>851.13</v>
      </c>
      <c r="L54" s="587">
        <v>843.11</v>
      </c>
      <c r="M54" s="1138">
        <v>14.429545195263907</v>
      </c>
      <c r="N54" s="1138">
        <v>21.41499319770061</v>
      </c>
      <c r="O54" s="1120"/>
      <c r="P54" s="902"/>
    </row>
    <row r="55" spans="1:16" ht="13.5" customHeight="1">
      <c r="A55" s="138"/>
      <c r="B55" s="248"/>
      <c r="C55" s="102" t="s">
        <v>267</v>
      </c>
      <c r="D55" s="197"/>
      <c r="E55" s="197"/>
      <c r="F55" s="197"/>
      <c r="G55" s="197"/>
      <c r="H55" s="197"/>
      <c r="I55" s="1142">
        <v>1418.42</v>
      </c>
      <c r="J55" s="1142">
        <v>1366.27</v>
      </c>
      <c r="K55" s="587">
        <v>1622.52</v>
      </c>
      <c r="L55" s="587">
        <v>1550.44</v>
      </c>
      <c r="M55" s="1138">
        <v>11.386112161624466</v>
      </c>
      <c r="N55" s="1138">
        <v>16.661361921343627</v>
      </c>
      <c r="O55" s="1120"/>
      <c r="P55" s="902"/>
    </row>
    <row r="56" spans="1:16" ht="13.5" customHeight="1">
      <c r="A56" s="138"/>
      <c r="B56" s="248"/>
      <c r="C56" s="102" t="s">
        <v>111</v>
      </c>
      <c r="D56" s="197"/>
      <c r="E56" s="197"/>
      <c r="F56" s="197"/>
      <c r="G56" s="197"/>
      <c r="H56" s="197"/>
      <c r="I56" s="1142">
        <v>956.17</v>
      </c>
      <c r="J56" s="1142">
        <v>935.87</v>
      </c>
      <c r="K56" s="587">
        <v>1071.02</v>
      </c>
      <c r="L56" s="587">
        <v>1052.08</v>
      </c>
      <c r="M56" s="1138">
        <v>20.396276502365193</v>
      </c>
      <c r="N56" s="1138">
        <v>29.373786819783671</v>
      </c>
      <c r="O56" s="1120"/>
      <c r="P56" s="902"/>
    </row>
    <row r="57" spans="1:16" ht="13.5" customHeight="1">
      <c r="A57" s="138"/>
      <c r="B57" s="248"/>
      <c r="C57" s="195" t="s">
        <v>365</v>
      </c>
      <c r="D57" s="140"/>
      <c r="E57" s="141"/>
      <c r="F57" s="193"/>
      <c r="G57" s="193"/>
      <c r="H57" s="253" t="s">
        <v>359</v>
      </c>
      <c r="I57" s="138"/>
      <c r="J57" s="146"/>
      <c r="K57" s="154"/>
      <c r="L57" s="193"/>
      <c r="M57" s="193"/>
      <c r="N57" s="193"/>
      <c r="O57" s="147"/>
      <c r="P57" s="138"/>
    </row>
    <row r="58" spans="1:16" ht="13.5" customHeight="1">
      <c r="A58" s="138"/>
      <c r="B58" s="248"/>
      <c r="C58" s="194" t="s">
        <v>419</v>
      </c>
      <c r="D58" s="140"/>
      <c r="E58" s="141"/>
      <c r="F58" s="193"/>
      <c r="G58" s="193"/>
      <c r="H58" s="153"/>
      <c r="I58" s="138"/>
      <c r="J58" s="146"/>
      <c r="K58" s="154"/>
      <c r="L58" s="193"/>
      <c r="M58" s="193"/>
      <c r="N58" s="193"/>
      <c r="O58" s="147"/>
      <c r="P58" s="138"/>
    </row>
    <row r="59" spans="1:16" ht="13.5" customHeight="1">
      <c r="A59" s="138"/>
      <c r="B59" s="252">
        <v>14</v>
      </c>
      <c r="C59" s="1531">
        <v>42217</v>
      </c>
      <c r="D59" s="1531"/>
      <c r="E59" s="140"/>
      <c r="F59" s="140"/>
      <c r="G59" s="140"/>
      <c r="H59" s="140"/>
      <c r="I59" s="140"/>
      <c r="J59" s="140"/>
      <c r="K59" s="140"/>
      <c r="L59" s="140"/>
      <c r="M59" s="140"/>
      <c r="N59" s="140"/>
      <c r="P59" s="138"/>
    </row>
  </sheetData>
  <mergeCells count="25">
    <mergeCell ref="L1:O1"/>
    <mergeCell ref="C5:D6"/>
    <mergeCell ref="C8:F10"/>
    <mergeCell ref="C15:D16"/>
    <mergeCell ref="M8:M10"/>
    <mergeCell ref="N8:N10"/>
    <mergeCell ref="H8:H10"/>
    <mergeCell ref="I8:I10"/>
    <mergeCell ref="J8:J10"/>
    <mergeCell ref="K8:K10"/>
    <mergeCell ref="L8:L10"/>
    <mergeCell ref="I16:J16"/>
    <mergeCell ref="K16:L16"/>
    <mergeCell ref="M16:N16"/>
    <mergeCell ref="C31:F31"/>
    <mergeCell ref="C59:D59"/>
    <mergeCell ref="C35:N35"/>
    <mergeCell ref="C36:D37"/>
    <mergeCell ref="I37:J37"/>
    <mergeCell ref="K37:L37"/>
    <mergeCell ref="M37:N37"/>
    <mergeCell ref="G34:H34"/>
    <mergeCell ref="I34:J34"/>
    <mergeCell ref="K34:L34"/>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K49"/>
  <sheetViews>
    <sheetView zoomScaleNormal="100" workbookViewId="0"/>
  </sheetViews>
  <sheetFormatPr defaultRowHeight="12.75"/>
  <cols>
    <col min="1" max="1" width="1" style="99" customWidth="1"/>
    <col min="2" max="2" width="2.5703125" style="99" customWidth="1"/>
    <col min="3" max="3" width="2.28515625" style="99" customWidth="1"/>
    <col min="4" max="4" width="39.140625" style="99" customWidth="1"/>
    <col min="5" max="9" width="11" style="99" customWidth="1"/>
    <col min="10" max="10" width="2.5703125" style="99" customWidth="1"/>
    <col min="11" max="11" width="1" style="99" customWidth="1"/>
    <col min="12" max="16384" width="9.140625" style="99"/>
  </cols>
  <sheetData>
    <row r="1" spans="1:11" ht="13.5" customHeight="1">
      <c r="A1" s="4"/>
      <c r="B1" s="1560" t="s">
        <v>334</v>
      </c>
      <c r="C1" s="1560"/>
      <c r="D1" s="1560"/>
      <c r="E1" s="226"/>
      <c r="F1" s="226"/>
      <c r="G1" s="226"/>
      <c r="H1" s="226"/>
      <c r="I1" s="226"/>
      <c r="J1" s="271"/>
      <c r="K1" s="4"/>
    </row>
    <row r="2" spans="1:11" ht="6" customHeight="1">
      <c r="A2" s="4"/>
      <c r="B2" s="1498"/>
      <c r="C2" s="1498"/>
      <c r="D2" s="1498"/>
      <c r="E2" s="7"/>
      <c r="F2" s="7"/>
      <c r="G2" s="7"/>
      <c r="H2" s="7"/>
      <c r="I2" s="7"/>
      <c r="J2" s="551"/>
      <c r="K2" s="4"/>
    </row>
    <row r="3" spans="1:11" ht="13.5" customHeight="1" thickBot="1">
      <c r="A3" s="4"/>
      <c r="B3" s="7"/>
      <c r="C3" s="7"/>
      <c r="D3" s="7"/>
      <c r="E3" s="754"/>
      <c r="F3" s="754"/>
      <c r="G3" s="754"/>
      <c r="H3" s="754"/>
      <c r="I3" s="754" t="s">
        <v>70</v>
      </c>
      <c r="J3" s="223"/>
      <c r="K3" s="4"/>
    </row>
    <row r="4" spans="1:11" s="10" customFormat="1" ht="13.5" customHeight="1" thickBot="1">
      <c r="A4" s="9"/>
      <c r="B4" s="17"/>
      <c r="C4" s="1555" t="s">
        <v>363</v>
      </c>
      <c r="D4" s="1556"/>
      <c r="E4" s="1556"/>
      <c r="F4" s="1556"/>
      <c r="G4" s="1556"/>
      <c r="H4" s="1556"/>
      <c r="I4" s="1557"/>
      <c r="J4" s="223"/>
      <c r="K4" s="9"/>
    </row>
    <row r="5" spans="1:11" ht="4.5" customHeight="1">
      <c r="A5" s="4"/>
      <c r="B5" s="7"/>
      <c r="C5" s="1558" t="s">
        <v>85</v>
      </c>
      <c r="D5" s="1559"/>
      <c r="E5" s="756"/>
      <c r="F5" s="756"/>
      <c r="G5" s="756"/>
      <c r="H5" s="756"/>
      <c r="I5" s="756"/>
      <c r="J5" s="223"/>
      <c r="K5" s="4"/>
    </row>
    <row r="6" spans="1:11" ht="15.75" customHeight="1">
      <c r="A6" s="4"/>
      <c r="B6" s="7"/>
      <c r="C6" s="1558"/>
      <c r="D6" s="1559"/>
      <c r="E6" s="1551" t="s">
        <v>362</v>
      </c>
      <c r="F6" s="1551"/>
      <c r="G6" s="1551"/>
      <c r="H6" s="1551"/>
      <c r="I6" s="1551"/>
      <c r="J6" s="223"/>
      <c r="K6" s="4"/>
    </row>
    <row r="7" spans="1:11" ht="13.5" customHeight="1">
      <c r="A7" s="4"/>
      <c r="B7" s="7"/>
      <c r="C7" s="1559"/>
      <c r="D7" s="1559"/>
      <c r="E7" s="1552">
        <v>2014</v>
      </c>
      <c r="F7" s="1552"/>
      <c r="G7" s="1552"/>
      <c r="H7" s="1561"/>
      <c r="I7" s="1063">
        <v>2015</v>
      </c>
      <c r="J7" s="223"/>
      <c r="K7" s="4"/>
    </row>
    <row r="8" spans="1:11" ht="13.5" customHeight="1">
      <c r="A8" s="4"/>
      <c r="B8" s="7"/>
      <c r="C8" s="553"/>
      <c r="D8" s="553"/>
      <c r="E8" s="755" t="s">
        <v>93</v>
      </c>
      <c r="F8" s="755" t="s">
        <v>102</v>
      </c>
      <c r="G8" s="755" t="s">
        <v>99</v>
      </c>
      <c r="H8" s="1064" t="s">
        <v>96</v>
      </c>
      <c r="I8" s="1065" t="s">
        <v>93</v>
      </c>
      <c r="J8" s="223"/>
      <c r="K8" s="4"/>
    </row>
    <row r="9" spans="1:11" s="556" customFormat="1" ht="23.25" customHeight="1">
      <c r="A9" s="554"/>
      <c r="B9" s="555"/>
      <c r="C9" s="1553" t="s">
        <v>68</v>
      </c>
      <c r="D9" s="1553"/>
      <c r="E9" s="813">
        <v>5.3</v>
      </c>
      <c r="F9" s="813">
        <v>5.25</v>
      </c>
      <c r="G9" s="813">
        <v>5.27</v>
      </c>
      <c r="H9" s="813">
        <v>5.27</v>
      </c>
      <c r="I9" s="1075">
        <v>5.25</v>
      </c>
      <c r="J9" s="625"/>
      <c r="K9" s="554"/>
    </row>
    <row r="10" spans="1:11" ht="18.75" customHeight="1">
      <c r="A10" s="4"/>
      <c r="B10" s="7"/>
      <c r="C10" s="210" t="s">
        <v>342</v>
      </c>
      <c r="D10" s="16"/>
      <c r="E10" s="814">
        <v>12.03</v>
      </c>
      <c r="F10" s="814">
        <v>11.98</v>
      </c>
      <c r="G10" s="814">
        <v>11.74</v>
      </c>
      <c r="H10" s="814">
        <v>11.4</v>
      </c>
      <c r="I10" s="814">
        <v>11.41</v>
      </c>
      <c r="J10" s="625"/>
      <c r="K10" s="4"/>
    </row>
    <row r="11" spans="1:11" ht="18.75" customHeight="1">
      <c r="A11" s="4"/>
      <c r="B11" s="7"/>
      <c r="C11" s="210" t="s">
        <v>258</v>
      </c>
      <c r="D11" s="25"/>
      <c r="E11" s="814">
        <v>7.21</v>
      </c>
      <c r="F11" s="814">
        <v>7.11</v>
      </c>
      <c r="G11" s="814">
        <v>7.17</v>
      </c>
      <c r="H11" s="814">
        <v>7.14</v>
      </c>
      <c r="I11" s="814">
        <v>7.16</v>
      </c>
      <c r="J11" s="625"/>
      <c r="K11" s="4"/>
    </row>
    <row r="12" spans="1:11" ht="18.75" customHeight="1">
      <c r="A12" s="4"/>
      <c r="B12" s="7"/>
      <c r="C12" s="210" t="s">
        <v>259</v>
      </c>
      <c r="D12" s="25"/>
      <c r="E12" s="814">
        <v>4.25</v>
      </c>
      <c r="F12" s="814">
        <v>4.22</v>
      </c>
      <c r="G12" s="814">
        <v>4.26</v>
      </c>
      <c r="H12" s="814">
        <v>4.26</v>
      </c>
      <c r="I12" s="814">
        <v>4.24</v>
      </c>
      <c r="J12" s="625"/>
      <c r="K12" s="4"/>
    </row>
    <row r="13" spans="1:11" ht="18.75" customHeight="1">
      <c r="A13" s="4"/>
      <c r="B13" s="7"/>
      <c r="C13" s="210" t="s">
        <v>84</v>
      </c>
      <c r="D13" s="16"/>
      <c r="E13" s="814">
        <v>4.0199999999999996</v>
      </c>
      <c r="F13" s="814">
        <v>4.0199999999999996</v>
      </c>
      <c r="G13" s="814">
        <v>4.12</v>
      </c>
      <c r="H13" s="814">
        <v>4.1399999999999997</v>
      </c>
      <c r="I13" s="814">
        <v>4.18</v>
      </c>
      <c r="J13" s="552"/>
      <c r="K13" s="4"/>
    </row>
    <row r="14" spans="1:11" ht="18.75" customHeight="1">
      <c r="A14" s="4"/>
      <c r="B14" s="7"/>
      <c r="C14" s="210" t="s">
        <v>260</v>
      </c>
      <c r="D14" s="25"/>
      <c r="E14" s="814">
        <v>4.45</v>
      </c>
      <c r="F14" s="814">
        <v>4.4400000000000004</v>
      </c>
      <c r="G14" s="814">
        <v>4.45</v>
      </c>
      <c r="H14" s="814">
        <v>4.45</v>
      </c>
      <c r="I14" s="814">
        <v>4.41</v>
      </c>
      <c r="J14" s="552"/>
      <c r="K14" s="4"/>
    </row>
    <row r="15" spans="1:11" ht="18.75" customHeight="1">
      <c r="A15" s="4"/>
      <c r="B15" s="7"/>
      <c r="C15" s="210" t="s">
        <v>83</v>
      </c>
      <c r="D15" s="25"/>
      <c r="E15" s="814">
        <v>4.2300000000000004</v>
      </c>
      <c r="F15" s="814">
        <v>4.1900000000000004</v>
      </c>
      <c r="G15" s="814">
        <v>4.13</v>
      </c>
      <c r="H15" s="814">
        <v>4.25</v>
      </c>
      <c r="I15" s="814">
        <v>4.34</v>
      </c>
      <c r="J15" s="552"/>
      <c r="K15" s="4"/>
    </row>
    <row r="16" spans="1:11" ht="18.75" customHeight="1">
      <c r="A16" s="4"/>
      <c r="B16" s="7"/>
      <c r="C16" s="210" t="s">
        <v>261</v>
      </c>
      <c r="D16" s="25"/>
      <c r="E16" s="814">
        <v>4.29</v>
      </c>
      <c r="F16" s="814">
        <v>4.3099999999999996</v>
      </c>
      <c r="G16" s="814">
        <v>4.25</v>
      </c>
      <c r="H16" s="814">
        <v>4.28</v>
      </c>
      <c r="I16" s="814">
        <v>4.3099999999999996</v>
      </c>
      <c r="J16" s="552"/>
      <c r="K16" s="4"/>
    </row>
    <row r="17" spans="1:11" ht="18.75" customHeight="1">
      <c r="A17" s="4"/>
      <c r="B17" s="7"/>
      <c r="C17" s="210" t="s">
        <v>82</v>
      </c>
      <c r="D17" s="25"/>
      <c r="E17" s="814">
        <v>4.16</v>
      </c>
      <c r="F17" s="814">
        <v>4.1100000000000003</v>
      </c>
      <c r="G17" s="814">
        <v>4.1500000000000004</v>
      </c>
      <c r="H17" s="814">
        <v>4.26</v>
      </c>
      <c r="I17" s="814">
        <v>4.2699999999999996</v>
      </c>
      <c r="J17" s="552"/>
      <c r="K17" s="4"/>
    </row>
    <row r="18" spans="1:11" ht="18.75" customHeight="1">
      <c r="A18" s="4"/>
      <c r="B18" s="7"/>
      <c r="C18" s="210" t="s">
        <v>81</v>
      </c>
      <c r="D18" s="25"/>
      <c r="E18" s="814">
        <v>4.8600000000000003</v>
      </c>
      <c r="F18" s="814">
        <v>4.8499999999999996</v>
      </c>
      <c r="G18" s="814">
        <v>4.91</v>
      </c>
      <c r="H18" s="814">
        <v>4.8899999999999997</v>
      </c>
      <c r="I18" s="814">
        <v>4.83</v>
      </c>
      <c r="J18" s="552"/>
      <c r="K18" s="4"/>
    </row>
    <row r="19" spans="1:11" ht="18.75" customHeight="1">
      <c r="A19" s="4"/>
      <c r="B19" s="7"/>
      <c r="C19" s="210" t="s">
        <v>262</v>
      </c>
      <c r="D19" s="25"/>
      <c r="E19" s="814">
        <v>4.3600000000000003</v>
      </c>
      <c r="F19" s="814">
        <v>4.25</v>
      </c>
      <c r="G19" s="814">
        <v>4.37</v>
      </c>
      <c r="H19" s="814">
        <v>4.32</v>
      </c>
      <c r="I19" s="814">
        <v>4.2300000000000004</v>
      </c>
      <c r="J19" s="552"/>
      <c r="K19" s="4"/>
    </row>
    <row r="20" spans="1:11" ht="18.75" customHeight="1">
      <c r="A20" s="4"/>
      <c r="B20" s="7"/>
      <c r="C20" s="210" t="s">
        <v>80</v>
      </c>
      <c r="D20" s="16"/>
      <c r="E20" s="814">
        <v>5.0199999999999996</v>
      </c>
      <c r="F20" s="814">
        <v>5.13</v>
      </c>
      <c r="G20" s="814">
        <v>5.25</v>
      </c>
      <c r="H20" s="814">
        <v>5.31</v>
      </c>
      <c r="I20" s="814">
        <v>4.96</v>
      </c>
      <c r="J20" s="552"/>
      <c r="K20" s="4"/>
    </row>
    <row r="21" spans="1:11" ht="18.75" customHeight="1">
      <c r="A21" s="4"/>
      <c r="B21" s="7"/>
      <c r="C21" s="210" t="s">
        <v>263</v>
      </c>
      <c r="D21" s="25"/>
      <c r="E21" s="814">
        <v>5.03</v>
      </c>
      <c r="F21" s="814">
        <v>5.01</v>
      </c>
      <c r="G21" s="814">
        <v>5</v>
      </c>
      <c r="H21" s="814">
        <v>5.15</v>
      </c>
      <c r="I21" s="814">
        <v>5.03</v>
      </c>
      <c r="J21" s="552"/>
      <c r="K21" s="4"/>
    </row>
    <row r="22" spans="1:11" ht="18.75" customHeight="1">
      <c r="A22" s="4"/>
      <c r="B22" s="7"/>
      <c r="C22" s="210" t="s">
        <v>264</v>
      </c>
      <c r="D22" s="25"/>
      <c r="E22" s="814">
        <v>4.74</v>
      </c>
      <c r="F22" s="814">
        <v>4.7300000000000004</v>
      </c>
      <c r="G22" s="814">
        <v>4.74</v>
      </c>
      <c r="H22" s="814">
        <v>4.79</v>
      </c>
      <c r="I22" s="814">
        <v>4.78</v>
      </c>
      <c r="J22" s="552"/>
      <c r="K22" s="4"/>
    </row>
    <row r="23" spans="1:11" ht="18.75" customHeight="1">
      <c r="A23" s="4"/>
      <c r="B23" s="7"/>
      <c r="C23" s="210" t="s">
        <v>349</v>
      </c>
      <c r="D23" s="25"/>
      <c r="E23" s="814">
        <v>4.6399999999999997</v>
      </c>
      <c r="F23" s="814">
        <v>4.5999999999999996</v>
      </c>
      <c r="G23" s="814">
        <v>4.6399999999999997</v>
      </c>
      <c r="H23" s="814">
        <v>4.67</v>
      </c>
      <c r="I23" s="814">
        <v>4.68</v>
      </c>
      <c r="J23" s="552"/>
      <c r="K23" s="4"/>
    </row>
    <row r="24" spans="1:11" ht="18.75" customHeight="1">
      <c r="A24" s="4"/>
      <c r="B24" s="7"/>
      <c r="C24" s="210" t="s">
        <v>350</v>
      </c>
      <c r="D24" s="25"/>
      <c r="E24" s="814">
        <v>4.05</v>
      </c>
      <c r="F24" s="814">
        <v>4.0599999999999996</v>
      </c>
      <c r="G24" s="814">
        <v>4.1100000000000003</v>
      </c>
      <c r="H24" s="814">
        <v>4.12</v>
      </c>
      <c r="I24" s="814">
        <v>4.1399999999999997</v>
      </c>
      <c r="J24" s="552"/>
      <c r="K24" s="4"/>
    </row>
    <row r="25" spans="1:11" ht="35.25" customHeight="1" thickBot="1">
      <c r="A25" s="4"/>
      <c r="B25" s="7"/>
      <c r="C25" s="757"/>
      <c r="D25" s="757"/>
      <c r="E25" s="557"/>
      <c r="F25" s="557"/>
      <c r="G25" s="557"/>
      <c r="H25" s="557"/>
      <c r="I25" s="557"/>
      <c r="J25" s="552"/>
      <c r="K25" s="4"/>
    </row>
    <row r="26" spans="1:11" s="10" customFormat="1" ht="13.5" customHeight="1" thickBot="1">
      <c r="A26" s="9"/>
      <c r="B26" s="17"/>
      <c r="C26" s="1555" t="s">
        <v>364</v>
      </c>
      <c r="D26" s="1556"/>
      <c r="E26" s="1556"/>
      <c r="F26" s="1556"/>
      <c r="G26" s="1556"/>
      <c r="H26" s="1556"/>
      <c r="I26" s="1557"/>
      <c r="J26" s="552"/>
      <c r="K26" s="9"/>
    </row>
    <row r="27" spans="1:11" ht="4.5" customHeight="1">
      <c r="A27" s="4"/>
      <c r="B27" s="7"/>
      <c r="C27" s="1558" t="s">
        <v>85</v>
      </c>
      <c r="D27" s="1559"/>
      <c r="E27" s="757"/>
      <c r="F27" s="757"/>
      <c r="G27" s="757"/>
      <c r="H27" s="757"/>
      <c r="I27" s="757"/>
      <c r="J27" s="552"/>
      <c r="K27" s="4"/>
    </row>
    <row r="28" spans="1:11" ht="15.75" customHeight="1">
      <c r="A28" s="4"/>
      <c r="B28" s="7"/>
      <c r="C28" s="1558"/>
      <c r="D28" s="1559"/>
      <c r="E28" s="1551" t="s">
        <v>371</v>
      </c>
      <c r="F28" s="1551"/>
      <c r="G28" s="1551"/>
      <c r="H28" s="1551"/>
      <c r="I28" s="1551"/>
      <c r="J28" s="223"/>
      <c r="K28" s="4"/>
    </row>
    <row r="29" spans="1:11" ht="13.5" customHeight="1">
      <c r="A29" s="4"/>
      <c r="B29" s="7"/>
      <c r="C29" s="1559"/>
      <c r="D29" s="1559"/>
      <c r="E29" s="1552">
        <v>2014</v>
      </c>
      <c r="F29" s="1552"/>
      <c r="G29" s="1552"/>
      <c r="H29" s="1552"/>
      <c r="I29" s="1063">
        <v>2015</v>
      </c>
      <c r="J29" s="223"/>
      <c r="K29" s="4"/>
    </row>
    <row r="30" spans="1:11" ht="13.5" customHeight="1">
      <c r="A30" s="4"/>
      <c r="B30" s="7"/>
      <c r="C30" s="553"/>
      <c r="D30" s="553"/>
      <c r="E30" s="755" t="s">
        <v>93</v>
      </c>
      <c r="F30" s="755" t="s">
        <v>102</v>
      </c>
      <c r="G30" s="755" t="s">
        <v>99</v>
      </c>
      <c r="H30" s="1064" t="s">
        <v>96</v>
      </c>
      <c r="I30" s="1065" t="s">
        <v>93</v>
      </c>
      <c r="J30" s="223"/>
      <c r="K30" s="4"/>
    </row>
    <row r="31" spans="1:11" s="556" customFormat="1" ht="23.25" customHeight="1">
      <c r="A31" s="554"/>
      <c r="B31" s="555"/>
      <c r="C31" s="1553" t="s">
        <v>68</v>
      </c>
      <c r="D31" s="1553"/>
      <c r="E31" s="813">
        <v>917.69</v>
      </c>
      <c r="F31" s="813">
        <v>909.38</v>
      </c>
      <c r="G31" s="813">
        <v>911.52</v>
      </c>
      <c r="H31" s="813">
        <v>912.07</v>
      </c>
      <c r="I31" s="1075">
        <v>907.91</v>
      </c>
      <c r="J31" s="625"/>
      <c r="K31" s="554"/>
    </row>
    <row r="32" spans="1:11" ht="18.75" customHeight="1">
      <c r="A32" s="4"/>
      <c r="B32" s="7"/>
      <c r="C32" s="210" t="s">
        <v>342</v>
      </c>
      <c r="D32" s="16"/>
      <c r="E32" s="814">
        <v>2060.2600000000002</v>
      </c>
      <c r="F32" s="814">
        <v>2053.48</v>
      </c>
      <c r="G32" s="814">
        <v>2015.9</v>
      </c>
      <c r="H32" s="814">
        <v>1959.37</v>
      </c>
      <c r="I32" s="814">
        <v>1962.68</v>
      </c>
      <c r="J32" s="625"/>
      <c r="K32" s="4"/>
    </row>
    <row r="33" spans="1:11" ht="18.75" customHeight="1">
      <c r="A33" s="4"/>
      <c r="B33" s="7"/>
      <c r="C33" s="210" t="s">
        <v>258</v>
      </c>
      <c r="D33" s="25"/>
      <c r="E33" s="814">
        <v>1249.31</v>
      </c>
      <c r="F33" s="814">
        <v>1230.78</v>
      </c>
      <c r="G33" s="814">
        <v>1242.78</v>
      </c>
      <c r="H33" s="814">
        <v>1237.76</v>
      </c>
      <c r="I33" s="814">
        <v>1240.1099999999999</v>
      </c>
      <c r="J33" s="625"/>
      <c r="K33" s="4"/>
    </row>
    <row r="34" spans="1:11" ht="18.75" customHeight="1">
      <c r="A34" s="4"/>
      <c r="B34" s="7"/>
      <c r="C34" s="210" t="s">
        <v>259</v>
      </c>
      <c r="D34" s="25"/>
      <c r="E34" s="814">
        <v>736.44</v>
      </c>
      <c r="F34" s="814">
        <v>731.81</v>
      </c>
      <c r="G34" s="814">
        <v>737.33</v>
      </c>
      <c r="H34" s="814">
        <v>737.23</v>
      </c>
      <c r="I34" s="814">
        <v>733.54</v>
      </c>
      <c r="J34" s="625"/>
      <c r="K34" s="4"/>
    </row>
    <row r="35" spans="1:11" ht="18.75" customHeight="1">
      <c r="A35" s="4"/>
      <c r="B35" s="7"/>
      <c r="C35" s="210" t="s">
        <v>84</v>
      </c>
      <c r="D35" s="16"/>
      <c r="E35" s="814">
        <v>696.25</v>
      </c>
      <c r="F35" s="814">
        <v>697.01</v>
      </c>
      <c r="G35" s="814">
        <v>713.67</v>
      </c>
      <c r="H35" s="814">
        <v>716.71</v>
      </c>
      <c r="I35" s="814">
        <v>722.92</v>
      </c>
      <c r="J35" s="552"/>
      <c r="K35" s="4"/>
    </row>
    <row r="36" spans="1:11" ht="18.75" customHeight="1">
      <c r="A36" s="4"/>
      <c r="B36" s="7"/>
      <c r="C36" s="210" t="s">
        <v>260</v>
      </c>
      <c r="D36" s="25"/>
      <c r="E36" s="814">
        <v>771.37</v>
      </c>
      <c r="F36" s="814">
        <v>768.53</v>
      </c>
      <c r="G36" s="814">
        <v>771.04</v>
      </c>
      <c r="H36" s="814">
        <v>770.11</v>
      </c>
      <c r="I36" s="814">
        <v>763.81</v>
      </c>
      <c r="J36" s="552"/>
      <c r="K36" s="4"/>
    </row>
    <row r="37" spans="1:11" ht="18.75" customHeight="1">
      <c r="A37" s="4"/>
      <c r="B37" s="7"/>
      <c r="C37" s="210" t="s">
        <v>83</v>
      </c>
      <c r="D37" s="25"/>
      <c r="E37" s="814">
        <v>733.46</v>
      </c>
      <c r="F37" s="814">
        <v>725.26</v>
      </c>
      <c r="G37" s="814">
        <v>713.78</v>
      </c>
      <c r="H37" s="814">
        <v>737.21</v>
      </c>
      <c r="I37" s="814">
        <v>752.71</v>
      </c>
      <c r="J37" s="552"/>
      <c r="K37" s="4"/>
    </row>
    <row r="38" spans="1:11" ht="18.75" customHeight="1">
      <c r="A38" s="4"/>
      <c r="B38" s="7"/>
      <c r="C38" s="210" t="s">
        <v>261</v>
      </c>
      <c r="D38" s="25"/>
      <c r="E38" s="814">
        <v>744.13</v>
      </c>
      <c r="F38" s="814">
        <v>746.23</v>
      </c>
      <c r="G38" s="814">
        <v>735.87</v>
      </c>
      <c r="H38" s="814">
        <v>741.52</v>
      </c>
      <c r="I38" s="814">
        <v>746.54</v>
      </c>
      <c r="J38" s="552"/>
      <c r="K38" s="4"/>
    </row>
    <row r="39" spans="1:11" ht="18.75" customHeight="1">
      <c r="A39" s="4"/>
      <c r="B39" s="7"/>
      <c r="C39" s="210" t="s">
        <v>82</v>
      </c>
      <c r="D39" s="25"/>
      <c r="E39" s="814">
        <v>721.76</v>
      </c>
      <c r="F39" s="814">
        <v>711.59</v>
      </c>
      <c r="G39" s="814">
        <v>718.49</v>
      </c>
      <c r="H39" s="814">
        <v>738.64</v>
      </c>
      <c r="I39" s="814">
        <v>740.4</v>
      </c>
      <c r="J39" s="552"/>
      <c r="K39" s="4"/>
    </row>
    <row r="40" spans="1:11" ht="18.75" customHeight="1">
      <c r="A40" s="4"/>
      <c r="B40" s="7"/>
      <c r="C40" s="210" t="s">
        <v>81</v>
      </c>
      <c r="D40" s="25"/>
      <c r="E40" s="814">
        <v>841.45</v>
      </c>
      <c r="F40" s="814">
        <v>840.68</v>
      </c>
      <c r="G40" s="814">
        <v>851.24</v>
      </c>
      <c r="H40" s="814">
        <v>848.15</v>
      </c>
      <c r="I40" s="814">
        <v>837.59</v>
      </c>
      <c r="J40" s="552"/>
      <c r="K40" s="4"/>
    </row>
    <row r="41" spans="1:11" ht="18.75" customHeight="1">
      <c r="A41" s="4"/>
      <c r="B41" s="7"/>
      <c r="C41" s="210" t="s">
        <v>262</v>
      </c>
      <c r="D41" s="25"/>
      <c r="E41" s="814">
        <v>755.15</v>
      </c>
      <c r="F41" s="814">
        <v>734.64</v>
      </c>
      <c r="G41" s="814">
        <v>756.68</v>
      </c>
      <c r="H41" s="814">
        <v>748.59</v>
      </c>
      <c r="I41" s="814">
        <v>733.3</v>
      </c>
      <c r="J41" s="552"/>
      <c r="K41" s="4"/>
    </row>
    <row r="42" spans="1:11" ht="18.75" customHeight="1">
      <c r="A42" s="4"/>
      <c r="B42" s="7"/>
      <c r="C42" s="210" t="s">
        <v>80</v>
      </c>
      <c r="D42" s="16"/>
      <c r="E42" s="814">
        <v>870.5</v>
      </c>
      <c r="F42" s="814">
        <v>888.87</v>
      </c>
      <c r="G42" s="814">
        <v>910.29</v>
      </c>
      <c r="H42" s="814">
        <v>919.27</v>
      </c>
      <c r="I42" s="814">
        <v>860.55</v>
      </c>
      <c r="J42" s="552"/>
      <c r="K42" s="4"/>
    </row>
    <row r="43" spans="1:11" ht="18.75" customHeight="1">
      <c r="A43" s="4"/>
      <c r="B43" s="7"/>
      <c r="C43" s="210" t="s">
        <v>263</v>
      </c>
      <c r="D43" s="25"/>
      <c r="E43" s="814">
        <v>872.16</v>
      </c>
      <c r="F43" s="814">
        <v>867.68</v>
      </c>
      <c r="G43" s="814">
        <v>865.47</v>
      </c>
      <c r="H43" s="814">
        <v>890.99</v>
      </c>
      <c r="I43" s="814">
        <v>872.02</v>
      </c>
      <c r="J43" s="552"/>
      <c r="K43" s="4"/>
    </row>
    <row r="44" spans="1:11" ht="18.75" customHeight="1">
      <c r="A44" s="4"/>
      <c r="B44" s="7"/>
      <c r="C44" s="210" t="s">
        <v>264</v>
      </c>
      <c r="D44" s="25"/>
      <c r="E44" s="814">
        <v>820.84</v>
      </c>
      <c r="F44" s="814">
        <v>818.86</v>
      </c>
      <c r="G44" s="814">
        <v>821.06</v>
      </c>
      <c r="H44" s="814">
        <v>831.07</v>
      </c>
      <c r="I44" s="814">
        <v>829.01</v>
      </c>
      <c r="J44" s="552"/>
      <c r="K44" s="4"/>
    </row>
    <row r="45" spans="1:11" ht="18.75" customHeight="1">
      <c r="A45" s="4"/>
      <c r="B45" s="7"/>
      <c r="C45" s="210" t="s">
        <v>349</v>
      </c>
      <c r="D45" s="25"/>
      <c r="E45" s="814">
        <v>804.1</v>
      </c>
      <c r="F45" s="814">
        <v>797.39</v>
      </c>
      <c r="G45" s="814">
        <v>803.42</v>
      </c>
      <c r="H45" s="814">
        <v>808.75</v>
      </c>
      <c r="I45" s="814">
        <v>808.33</v>
      </c>
      <c r="J45" s="552"/>
      <c r="K45" s="4"/>
    </row>
    <row r="46" spans="1:11" ht="18.75" customHeight="1">
      <c r="A46" s="4"/>
      <c r="B46" s="7"/>
      <c r="C46" s="210" t="s">
        <v>350</v>
      </c>
      <c r="D46" s="25"/>
      <c r="E46" s="814">
        <v>700.67</v>
      </c>
      <c r="F46" s="814">
        <v>703.61</v>
      </c>
      <c r="G46" s="814">
        <v>711.52</v>
      </c>
      <c r="H46" s="814">
        <v>713.2</v>
      </c>
      <c r="I46" s="814">
        <v>717.07</v>
      </c>
      <c r="J46" s="552"/>
      <c r="K46" s="4"/>
    </row>
    <row r="47" spans="1:11" s="558" customFormat="1" ht="13.5" customHeight="1">
      <c r="A47" s="753"/>
      <c r="B47" s="753"/>
      <c r="C47" s="1554" t="s">
        <v>343</v>
      </c>
      <c r="D47" s="1554"/>
      <c r="E47" s="1554"/>
      <c r="F47" s="1554"/>
      <c r="G47" s="1554"/>
      <c r="H47" s="1554"/>
      <c r="I47" s="1554"/>
      <c r="J47" s="626"/>
      <c r="K47" s="753"/>
    </row>
    <row r="48" spans="1:11" ht="13.5" customHeight="1">
      <c r="A48" s="4"/>
      <c r="B48" s="7"/>
      <c r="C48" s="45" t="s">
        <v>398</v>
      </c>
      <c r="D48" s="756"/>
      <c r="E48" s="756"/>
      <c r="F48" s="756"/>
      <c r="G48" s="756"/>
      <c r="H48" s="756"/>
      <c r="I48" s="756"/>
      <c r="J48" s="552"/>
      <c r="K48" s="4"/>
    </row>
    <row r="49" spans="1:11" ht="13.5" customHeight="1">
      <c r="A49" s="4"/>
      <c r="B49" s="4"/>
      <c r="C49" s="4"/>
      <c r="D49" s="753"/>
      <c r="E49" s="7"/>
      <c r="F49" s="7"/>
      <c r="G49" s="7"/>
      <c r="H49" s="1550">
        <v>42217</v>
      </c>
      <c r="I49" s="1550"/>
      <c r="J49" s="270">
        <v>15</v>
      </c>
      <c r="K49" s="4"/>
    </row>
  </sheetData>
  <mergeCells count="14">
    <mergeCell ref="C9:D9"/>
    <mergeCell ref="C26:I26"/>
    <mergeCell ref="C27:D29"/>
    <mergeCell ref="B1:D1"/>
    <mergeCell ref="B2:D2"/>
    <mergeCell ref="C4:I4"/>
    <mergeCell ref="C5:D7"/>
    <mergeCell ref="E6:I6"/>
    <mergeCell ref="E7:H7"/>
    <mergeCell ref="H49:I49"/>
    <mergeCell ref="E28:I28"/>
    <mergeCell ref="E29:H29"/>
    <mergeCell ref="C31:D31"/>
    <mergeCell ref="C47:I4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W80"/>
  <sheetViews>
    <sheetView zoomScaleNormal="100" workbookViewId="0"/>
  </sheetViews>
  <sheetFormatPr defaultRowHeight="12.75"/>
  <cols>
    <col min="1" max="1" width="1" style="424" customWidth="1"/>
    <col min="2" max="2" width="2.5703125" style="424" customWidth="1"/>
    <col min="3" max="3" width="2.28515625" style="424" customWidth="1"/>
    <col min="4" max="4" width="27.85546875" style="424" customWidth="1"/>
    <col min="5" max="9" width="5" style="424" customWidth="1"/>
    <col min="10" max="17" width="5.140625" style="424" customWidth="1"/>
    <col min="18" max="18" width="2.5703125" style="424" customWidth="1"/>
    <col min="19" max="19" width="1" style="424" customWidth="1"/>
    <col min="20" max="20" width="7.42578125" style="424" customWidth="1"/>
    <col min="21" max="21" width="5.5703125" style="1361" customWidth="1"/>
    <col min="22" max="22" width="6.5703125" style="424" bestFit="1" customWidth="1"/>
    <col min="23" max="23" width="5.5703125" style="424" customWidth="1"/>
    <col min="24" max="16384" width="9.140625" style="424"/>
  </cols>
  <sheetData>
    <row r="1" spans="1:23" ht="13.5" customHeight="1">
      <c r="A1" s="419"/>
      <c r="B1" s="490"/>
      <c r="C1" s="1578" t="s">
        <v>34</v>
      </c>
      <c r="D1" s="1578"/>
      <c r="E1" s="1578"/>
      <c r="F1" s="1578"/>
      <c r="G1" s="429"/>
      <c r="H1" s="429"/>
      <c r="I1" s="429"/>
      <c r="J1" s="1585" t="s">
        <v>462</v>
      </c>
      <c r="K1" s="1585"/>
      <c r="L1" s="1585"/>
      <c r="M1" s="1585"/>
      <c r="N1" s="1585"/>
      <c r="O1" s="1585"/>
      <c r="P1" s="1585"/>
      <c r="Q1" s="629"/>
      <c r="R1" s="629"/>
      <c r="S1" s="419"/>
    </row>
    <row r="2" spans="1:23" ht="6" customHeight="1">
      <c r="A2" s="628"/>
      <c r="B2" s="546"/>
      <c r="C2" s="973"/>
      <c r="D2" s="973"/>
      <c r="E2" s="477"/>
      <c r="F2" s="477"/>
      <c r="G2" s="477"/>
      <c r="H2" s="477"/>
      <c r="I2" s="477"/>
      <c r="J2" s="477"/>
      <c r="K2" s="477"/>
      <c r="L2" s="477"/>
      <c r="M2" s="477"/>
      <c r="N2" s="477"/>
      <c r="O2" s="477"/>
      <c r="P2" s="477"/>
      <c r="Q2" s="477"/>
      <c r="R2" s="429"/>
      <c r="S2" s="429"/>
    </row>
    <row r="3" spans="1:23" ht="11.25" customHeight="1" thickBot="1">
      <c r="A3" s="419"/>
      <c r="B3" s="491"/>
      <c r="C3" s="487"/>
      <c r="D3" s="487"/>
      <c r="E3" s="429"/>
      <c r="F3" s="429"/>
      <c r="G3" s="429"/>
      <c r="H3" s="429"/>
      <c r="I3" s="429"/>
      <c r="J3" s="794"/>
      <c r="K3" s="794"/>
      <c r="L3" s="794"/>
      <c r="M3" s="794"/>
      <c r="N3" s="794"/>
      <c r="O3" s="794"/>
      <c r="P3" s="794"/>
      <c r="Q3" s="794" t="s">
        <v>70</v>
      </c>
      <c r="R3" s="429"/>
      <c r="S3" s="429"/>
    </row>
    <row r="4" spans="1:23" ht="13.5" customHeight="1" thickBot="1">
      <c r="A4" s="419"/>
      <c r="B4" s="491"/>
      <c r="C4" s="1579" t="s">
        <v>130</v>
      </c>
      <c r="D4" s="1580"/>
      <c r="E4" s="1580"/>
      <c r="F4" s="1580"/>
      <c r="G4" s="1580"/>
      <c r="H4" s="1580"/>
      <c r="I4" s="1580"/>
      <c r="J4" s="1580"/>
      <c r="K4" s="1580"/>
      <c r="L4" s="1580"/>
      <c r="M4" s="1580"/>
      <c r="N4" s="1580"/>
      <c r="O4" s="1580"/>
      <c r="P4" s="1580"/>
      <c r="Q4" s="1581"/>
      <c r="R4" s="429"/>
      <c r="S4" s="429"/>
    </row>
    <row r="5" spans="1:23" ht="3.75" customHeight="1">
      <c r="A5" s="419"/>
      <c r="B5" s="491"/>
      <c r="C5" s="487"/>
      <c r="D5" s="487"/>
      <c r="E5" s="429"/>
      <c r="F5" s="429"/>
      <c r="G5" s="437"/>
      <c r="H5" s="429"/>
      <c r="I5" s="429"/>
      <c r="J5" s="502"/>
      <c r="K5" s="502"/>
      <c r="L5" s="502"/>
      <c r="M5" s="502"/>
      <c r="N5" s="502"/>
      <c r="O5" s="502"/>
      <c r="P5" s="502"/>
      <c r="Q5" s="502"/>
      <c r="R5" s="429"/>
      <c r="S5" s="429"/>
    </row>
    <row r="6" spans="1:23" ht="13.5" customHeight="1">
      <c r="A6" s="419"/>
      <c r="B6" s="491"/>
      <c r="C6" s="1572" t="s">
        <v>129</v>
      </c>
      <c r="D6" s="1573"/>
      <c r="E6" s="1573"/>
      <c r="F6" s="1573"/>
      <c r="G6" s="1573"/>
      <c r="H6" s="1573"/>
      <c r="I6" s="1573"/>
      <c r="J6" s="1573"/>
      <c r="K6" s="1573"/>
      <c r="L6" s="1573"/>
      <c r="M6" s="1573"/>
      <c r="N6" s="1573"/>
      <c r="O6" s="1573"/>
      <c r="P6" s="1573"/>
      <c r="Q6" s="1574"/>
      <c r="R6" s="429"/>
      <c r="S6" s="429"/>
    </row>
    <row r="7" spans="1:23" ht="2.25" customHeight="1">
      <c r="A7" s="419"/>
      <c r="B7" s="491"/>
      <c r="C7" s="1582" t="s">
        <v>78</v>
      </c>
      <c r="D7" s="1582"/>
      <c r="E7" s="436"/>
      <c r="F7" s="436"/>
      <c r="G7" s="1584">
        <v>2014</v>
      </c>
      <c r="H7" s="1584"/>
      <c r="I7" s="1584"/>
      <c r="J7" s="1584"/>
      <c r="K7" s="1584"/>
      <c r="L7" s="1584"/>
      <c r="M7" s="1584"/>
      <c r="N7" s="1584"/>
      <c r="O7" s="1584"/>
      <c r="P7" s="1584"/>
      <c r="Q7" s="1584"/>
      <c r="R7" s="429"/>
      <c r="S7" s="429"/>
    </row>
    <row r="8" spans="1:23" ht="13.5" customHeight="1">
      <c r="A8" s="419"/>
      <c r="B8" s="491"/>
      <c r="C8" s="1583"/>
      <c r="D8" s="1583"/>
      <c r="E8" s="1586">
        <v>2014</v>
      </c>
      <c r="F8" s="1586"/>
      <c r="G8" s="1586"/>
      <c r="H8" s="1586"/>
      <c r="I8" s="1586"/>
      <c r="J8" s="1586"/>
      <c r="K8" s="1586">
        <v>2015</v>
      </c>
      <c r="L8" s="1586"/>
      <c r="M8" s="1586"/>
      <c r="N8" s="1586"/>
      <c r="O8" s="1586"/>
      <c r="P8" s="1586"/>
      <c r="Q8" s="1586"/>
      <c r="R8" s="429"/>
      <c r="S8" s="429"/>
    </row>
    <row r="9" spans="1:23" ht="12.75" customHeight="1">
      <c r="A9" s="419"/>
      <c r="B9" s="491"/>
      <c r="C9" s="434"/>
      <c r="D9" s="434"/>
      <c r="E9" s="478" t="s">
        <v>99</v>
      </c>
      <c r="F9" s="854" t="s">
        <v>98</v>
      </c>
      <c r="G9" s="854" t="s">
        <v>97</v>
      </c>
      <c r="H9" s="854" t="s">
        <v>96</v>
      </c>
      <c r="I9" s="854" t="s">
        <v>95</v>
      </c>
      <c r="J9" s="854" t="s">
        <v>94</v>
      </c>
      <c r="K9" s="976" t="s">
        <v>93</v>
      </c>
      <c r="L9" s="854" t="s">
        <v>104</v>
      </c>
      <c r="M9" s="854" t="s">
        <v>103</v>
      </c>
      <c r="N9" s="854" t="s">
        <v>102</v>
      </c>
      <c r="O9" s="854" t="s">
        <v>101</v>
      </c>
      <c r="P9" s="854" t="s">
        <v>100</v>
      </c>
      <c r="Q9" s="854" t="s">
        <v>99</v>
      </c>
      <c r="R9" s="548"/>
      <c r="S9" s="429"/>
    </row>
    <row r="10" spans="1:23" s="507" customFormat="1" ht="16.5" customHeight="1">
      <c r="A10" s="503"/>
      <c r="B10" s="504"/>
      <c r="C10" s="1509" t="s">
        <v>106</v>
      </c>
      <c r="D10" s="1509"/>
      <c r="E10" s="505">
        <v>14</v>
      </c>
      <c r="F10" s="505">
        <v>30</v>
      </c>
      <c r="G10" s="505">
        <v>13</v>
      </c>
      <c r="H10" s="505">
        <v>14</v>
      </c>
      <c r="I10" s="505">
        <v>17</v>
      </c>
      <c r="J10" s="505">
        <v>4</v>
      </c>
      <c r="K10" s="505">
        <v>13</v>
      </c>
      <c r="L10" s="505">
        <v>8</v>
      </c>
      <c r="M10" s="505">
        <v>11</v>
      </c>
      <c r="N10" s="505">
        <v>16</v>
      </c>
      <c r="O10" s="505">
        <v>21</v>
      </c>
      <c r="P10" s="505">
        <v>19</v>
      </c>
      <c r="Q10" s="505">
        <v>18</v>
      </c>
      <c r="R10" s="548"/>
      <c r="S10" s="506"/>
      <c r="T10" s="878"/>
      <c r="U10" s="1362"/>
    </row>
    <row r="11" spans="1:23" s="511" customFormat="1" ht="10.5" customHeight="1">
      <c r="A11" s="508"/>
      <c r="B11" s="509"/>
      <c r="C11" s="972"/>
      <c r="D11" s="599" t="s">
        <v>250</v>
      </c>
      <c r="E11" s="850">
        <v>5</v>
      </c>
      <c r="F11" s="850">
        <v>12</v>
      </c>
      <c r="G11" s="850">
        <v>1</v>
      </c>
      <c r="H11" s="850">
        <v>2</v>
      </c>
      <c r="I11" s="850">
        <v>3</v>
      </c>
      <c r="J11" s="850">
        <v>2</v>
      </c>
      <c r="K11" s="850">
        <v>3</v>
      </c>
      <c r="L11" s="850">
        <v>5</v>
      </c>
      <c r="M11" s="850">
        <v>6</v>
      </c>
      <c r="N11" s="850">
        <v>4</v>
      </c>
      <c r="O11" s="850">
        <v>7</v>
      </c>
      <c r="P11" s="850">
        <v>11</v>
      </c>
      <c r="Q11" s="807">
        <v>5</v>
      </c>
      <c r="R11" s="548"/>
      <c r="S11" s="487"/>
      <c r="U11" s="1362"/>
      <c r="V11" s="974"/>
      <c r="W11" s="974"/>
    </row>
    <row r="12" spans="1:23" s="511" customFormat="1" ht="10.5" customHeight="1">
      <c r="A12" s="508"/>
      <c r="B12" s="509"/>
      <c r="C12" s="972"/>
      <c r="D12" s="599" t="s">
        <v>251</v>
      </c>
      <c r="E12" s="850">
        <v>2</v>
      </c>
      <c r="F12" s="850">
        <v>7</v>
      </c>
      <c r="G12" s="850">
        <v>2</v>
      </c>
      <c r="H12" s="850">
        <v>4</v>
      </c>
      <c r="I12" s="850" t="s">
        <v>9</v>
      </c>
      <c r="J12" s="850" t="s">
        <v>9</v>
      </c>
      <c r="K12" s="850">
        <v>1</v>
      </c>
      <c r="L12" s="850" t="s">
        <v>9</v>
      </c>
      <c r="M12" s="850">
        <v>3</v>
      </c>
      <c r="N12" s="850">
        <v>1</v>
      </c>
      <c r="O12" s="850">
        <v>2</v>
      </c>
      <c r="P12" s="850">
        <v>2</v>
      </c>
      <c r="Q12" s="807">
        <v>3</v>
      </c>
      <c r="R12" s="548"/>
      <c r="S12" s="487"/>
      <c r="U12" s="1362"/>
      <c r="W12" s="974"/>
    </row>
    <row r="13" spans="1:23" s="511" customFormat="1" ht="10.5" customHeight="1">
      <c r="A13" s="508"/>
      <c r="B13" s="509"/>
      <c r="C13" s="972"/>
      <c r="D13" s="599" t="s">
        <v>252</v>
      </c>
      <c r="E13" s="850">
        <v>6</v>
      </c>
      <c r="F13" s="850">
        <v>11</v>
      </c>
      <c r="G13" s="850">
        <v>5</v>
      </c>
      <c r="H13" s="850">
        <v>4</v>
      </c>
      <c r="I13" s="850">
        <v>12</v>
      </c>
      <c r="J13" s="850">
        <v>2</v>
      </c>
      <c r="K13" s="850">
        <v>2</v>
      </c>
      <c r="L13" s="850">
        <v>3</v>
      </c>
      <c r="M13" s="850">
        <v>1</v>
      </c>
      <c r="N13" s="850">
        <v>10</v>
      </c>
      <c r="O13" s="850">
        <v>12</v>
      </c>
      <c r="P13" s="850">
        <v>4</v>
      </c>
      <c r="Q13" s="807">
        <v>4</v>
      </c>
      <c r="R13" s="548"/>
      <c r="S13" s="487"/>
      <c r="U13" s="1362"/>
      <c r="W13" s="974"/>
    </row>
    <row r="14" spans="1:23" s="511" customFormat="1" ht="10.5" customHeight="1">
      <c r="A14" s="508"/>
      <c r="B14" s="509"/>
      <c r="C14" s="972"/>
      <c r="D14" s="599" t="s">
        <v>253</v>
      </c>
      <c r="E14" s="850">
        <v>1</v>
      </c>
      <c r="F14" s="850" t="s">
        <v>9</v>
      </c>
      <c r="G14" s="850" t="s">
        <v>9</v>
      </c>
      <c r="H14" s="850">
        <v>4</v>
      </c>
      <c r="I14" s="850" t="s">
        <v>9</v>
      </c>
      <c r="J14" s="850" t="s">
        <v>9</v>
      </c>
      <c r="K14" s="850">
        <v>2</v>
      </c>
      <c r="L14" s="850" t="s">
        <v>9</v>
      </c>
      <c r="M14" s="850">
        <v>1</v>
      </c>
      <c r="N14" s="850" t="s">
        <v>9</v>
      </c>
      <c r="O14" s="850" t="s">
        <v>9</v>
      </c>
      <c r="P14" s="850" t="s">
        <v>9</v>
      </c>
      <c r="Q14" s="807">
        <v>1</v>
      </c>
      <c r="R14" s="510"/>
      <c r="S14" s="487"/>
      <c r="U14" s="1362"/>
    </row>
    <row r="15" spans="1:23" s="511" customFormat="1" ht="10.5" customHeight="1">
      <c r="A15" s="508"/>
      <c r="B15" s="509"/>
      <c r="C15" s="972"/>
      <c r="D15" s="599" t="s">
        <v>254</v>
      </c>
      <c r="E15" s="850" t="s">
        <v>9</v>
      </c>
      <c r="F15" s="850" t="s">
        <v>9</v>
      </c>
      <c r="G15" s="850" t="s">
        <v>9</v>
      </c>
      <c r="H15" s="850" t="s">
        <v>9</v>
      </c>
      <c r="I15" s="850" t="s">
        <v>9</v>
      </c>
      <c r="J15" s="850" t="s">
        <v>9</v>
      </c>
      <c r="K15" s="850" t="s">
        <v>9</v>
      </c>
      <c r="L15" s="850" t="s">
        <v>9</v>
      </c>
      <c r="M15" s="850" t="s">
        <v>9</v>
      </c>
      <c r="N15" s="850" t="s">
        <v>9</v>
      </c>
      <c r="O15" s="850" t="s">
        <v>9</v>
      </c>
      <c r="P15" s="850" t="s">
        <v>9</v>
      </c>
      <c r="Q15" s="807" t="s">
        <v>9</v>
      </c>
      <c r="R15" s="510"/>
      <c r="S15" s="487"/>
      <c r="T15" s="894"/>
      <c r="U15" s="1362"/>
    </row>
    <row r="16" spans="1:23" s="511" customFormat="1" ht="10.5" customHeight="1">
      <c r="A16" s="508"/>
      <c r="B16" s="509"/>
      <c r="C16" s="972"/>
      <c r="D16" s="599" t="s">
        <v>255</v>
      </c>
      <c r="E16" s="850" t="s">
        <v>9</v>
      </c>
      <c r="F16" s="850" t="s">
        <v>9</v>
      </c>
      <c r="G16" s="850" t="s">
        <v>9</v>
      </c>
      <c r="H16" s="850" t="s">
        <v>9</v>
      </c>
      <c r="I16" s="850" t="s">
        <v>9</v>
      </c>
      <c r="J16" s="850" t="s">
        <v>9</v>
      </c>
      <c r="K16" s="850" t="s">
        <v>9</v>
      </c>
      <c r="L16" s="850" t="s">
        <v>9</v>
      </c>
      <c r="M16" s="850" t="s">
        <v>9</v>
      </c>
      <c r="N16" s="850" t="s">
        <v>9</v>
      </c>
      <c r="O16" s="850" t="s">
        <v>9</v>
      </c>
      <c r="P16" s="850" t="s">
        <v>9</v>
      </c>
      <c r="Q16" s="807" t="s">
        <v>9</v>
      </c>
      <c r="R16" s="510"/>
      <c r="S16" s="487"/>
      <c r="U16" s="1362"/>
    </row>
    <row r="17" spans="1:22" s="511" customFormat="1" ht="10.5" customHeight="1">
      <c r="A17" s="508"/>
      <c r="B17" s="509"/>
      <c r="C17" s="972"/>
      <c r="D17" s="512" t="s">
        <v>256</v>
      </c>
      <c r="E17" s="850" t="s">
        <v>9</v>
      </c>
      <c r="F17" s="850" t="s">
        <v>9</v>
      </c>
      <c r="G17" s="850">
        <v>5</v>
      </c>
      <c r="H17" s="850" t="s">
        <v>9</v>
      </c>
      <c r="I17" s="850">
        <v>2</v>
      </c>
      <c r="J17" s="850" t="s">
        <v>9</v>
      </c>
      <c r="K17" s="850">
        <v>5</v>
      </c>
      <c r="L17" s="850">
        <v>2</v>
      </c>
      <c r="M17" s="850">
        <v>3</v>
      </c>
      <c r="N17" s="850">
        <v>1</v>
      </c>
      <c r="O17" s="850">
        <v>2</v>
      </c>
      <c r="P17" s="850">
        <v>2</v>
      </c>
      <c r="Q17" s="807">
        <v>5</v>
      </c>
      <c r="R17" s="510"/>
      <c r="S17" s="487"/>
      <c r="U17" s="1362"/>
    </row>
    <row r="18" spans="1:22" s="507" customFormat="1" ht="14.25" customHeight="1">
      <c r="A18" s="513"/>
      <c r="B18" s="514"/>
      <c r="C18" s="970" t="s">
        <v>315</v>
      </c>
      <c r="D18" s="515"/>
      <c r="E18" s="505">
        <v>7</v>
      </c>
      <c r="F18" s="505">
        <v>14</v>
      </c>
      <c r="G18" s="505">
        <v>4</v>
      </c>
      <c r="H18" s="505">
        <v>11</v>
      </c>
      <c r="I18" s="505">
        <v>7</v>
      </c>
      <c r="J18" s="505">
        <v>1</v>
      </c>
      <c r="K18" s="505">
        <v>4</v>
      </c>
      <c r="L18" s="505">
        <v>6</v>
      </c>
      <c r="M18" s="505">
        <v>8</v>
      </c>
      <c r="N18" s="505">
        <v>13</v>
      </c>
      <c r="O18" s="505">
        <v>13</v>
      </c>
      <c r="P18" s="505">
        <v>13</v>
      </c>
      <c r="Q18" s="505">
        <v>8</v>
      </c>
      <c r="R18" s="510"/>
      <c r="S18" s="487"/>
      <c r="T18" s="894"/>
      <c r="U18" s="1362"/>
    </row>
    <row r="19" spans="1:22" s="519" customFormat="1" ht="14.25" customHeight="1">
      <c r="A19" s="516"/>
      <c r="B19" s="517"/>
      <c r="C19" s="970" t="s">
        <v>316</v>
      </c>
      <c r="D19" s="970"/>
      <c r="E19" s="518">
        <v>2381</v>
      </c>
      <c r="F19" s="518">
        <v>111811</v>
      </c>
      <c r="G19" s="518">
        <v>1328</v>
      </c>
      <c r="H19" s="518">
        <v>8489</v>
      </c>
      <c r="I19" s="518">
        <v>11558</v>
      </c>
      <c r="J19" s="518">
        <v>42</v>
      </c>
      <c r="K19" s="518">
        <v>32008</v>
      </c>
      <c r="L19" s="518">
        <v>25414</v>
      </c>
      <c r="M19" s="518">
        <v>62990</v>
      </c>
      <c r="N19" s="518">
        <v>9949</v>
      </c>
      <c r="O19" s="518">
        <v>7459</v>
      </c>
      <c r="P19" s="518">
        <v>20029</v>
      </c>
      <c r="Q19" s="518">
        <v>23684</v>
      </c>
      <c r="R19" s="510"/>
      <c r="S19" s="487"/>
      <c r="T19" s="894"/>
      <c r="U19" s="1363"/>
    </row>
    <row r="20" spans="1:22" ht="9.75" customHeight="1">
      <c r="A20" s="419"/>
      <c r="B20" s="491"/>
      <c r="C20" s="1562" t="s">
        <v>128</v>
      </c>
      <c r="D20" s="1562"/>
      <c r="E20" s="807">
        <v>256</v>
      </c>
      <c r="F20" s="807" t="s">
        <v>9</v>
      </c>
      <c r="G20" s="807" t="s">
        <v>9</v>
      </c>
      <c r="H20" s="807" t="s">
        <v>443</v>
      </c>
      <c r="I20" s="807" t="s">
        <v>9</v>
      </c>
      <c r="J20" s="807" t="s">
        <v>9</v>
      </c>
      <c r="K20" s="807" t="s">
        <v>9</v>
      </c>
      <c r="L20" s="807" t="s">
        <v>9</v>
      </c>
      <c r="M20" s="807" t="s">
        <v>9</v>
      </c>
      <c r="N20" s="807" t="s">
        <v>9</v>
      </c>
      <c r="O20" s="807" t="s">
        <v>9</v>
      </c>
      <c r="P20" s="807">
        <v>1759</v>
      </c>
      <c r="Q20" s="807">
        <v>262</v>
      </c>
      <c r="R20" s="510"/>
      <c r="S20" s="487"/>
      <c r="T20" s="511"/>
      <c r="U20" s="1363"/>
    </row>
    <row r="21" spans="1:22" ht="9.75" customHeight="1">
      <c r="A21" s="419"/>
      <c r="B21" s="491"/>
      <c r="C21" s="1562" t="s">
        <v>127</v>
      </c>
      <c r="D21" s="1562"/>
      <c r="E21" s="807" t="s">
        <v>9</v>
      </c>
      <c r="F21" s="807" t="s">
        <v>9</v>
      </c>
      <c r="G21" s="807" t="s">
        <v>9</v>
      </c>
      <c r="H21" s="807" t="s">
        <v>9</v>
      </c>
      <c r="I21" s="807" t="s">
        <v>9</v>
      </c>
      <c r="J21" s="807" t="s">
        <v>9</v>
      </c>
      <c r="K21" s="807" t="s">
        <v>9</v>
      </c>
      <c r="L21" s="807" t="s">
        <v>9</v>
      </c>
      <c r="M21" s="807" t="s">
        <v>9</v>
      </c>
      <c r="N21" s="807" t="s">
        <v>9</v>
      </c>
      <c r="O21" s="807" t="s">
        <v>9</v>
      </c>
      <c r="P21" s="807" t="s">
        <v>9</v>
      </c>
      <c r="Q21" s="807" t="s">
        <v>9</v>
      </c>
      <c r="R21" s="548"/>
      <c r="S21" s="429"/>
      <c r="T21" s="484"/>
      <c r="V21" s="484"/>
    </row>
    <row r="22" spans="1:22" ht="9.75" customHeight="1">
      <c r="A22" s="419"/>
      <c r="B22" s="491"/>
      <c r="C22" s="1562" t="s">
        <v>126</v>
      </c>
      <c r="D22" s="1562"/>
      <c r="E22" s="807">
        <v>495</v>
      </c>
      <c r="F22" s="807">
        <v>42929</v>
      </c>
      <c r="G22" s="807" t="s">
        <v>443</v>
      </c>
      <c r="H22" s="807" t="s">
        <v>443</v>
      </c>
      <c r="I22" s="807" t="s">
        <v>443</v>
      </c>
      <c r="J22" s="807" t="s">
        <v>9</v>
      </c>
      <c r="K22" s="807">
        <v>25584</v>
      </c>
      <c r="L22" s="807">
        <v>11598</v>
      </c>
      <c r="M22" s="807">
        <v>41160</v>
      </c>
      <c r="N22" s="807">
        <v>2914</v>
      </c>
      <c r="O22" s="807">
        <v>1756</v>
      </c>
      <c r="P22" s="807">
        <v>5427</v>
      </c>
      <c r="Q22" s="807">
        <v>23273</v>
      </c>
      <c r="R22" s="548"/>
      <c r="S22" s="429"/>
      <c r="T22" s="484"/>
      <c r="U22" s="1363"/>
    </row>
    <row r="23" spans="1:22" ht="9.75" customHeight="1">
      <c r="A23" s="419"/>
      <c r="B23" s="491"/>
      <c r="C23" s="1562" t="s">
        <v>125</v>
      </c>
      <c r="D23" s="1562"/>
      <c r="E23" s="807" t="s">
        <v>9</v>
      </c>
      <c r="F23" s="807" t="s">
        <v>9</v>
      </c>
      <c r="G23" s="807" t="s">
        <v>9</v>
      </c>
      <c r="H23" s="807" t="s">
        <v>443</v>
      </c>
      <c r="I23" s="807" t="s">
        <v>9</v>
      </c>
      <c r="J23" s="807" t="s">
        <v>9</v>
      </c>
      <c r="K23" s="807" t="s">
        <v>9</v>
      </c>
      <c r="L23" s="807" t="s">
        <v>9</v>
      </c>
      <c r="M23" s="807" t="s">
        <v>9</v>
      </c>
      <c r="N23" s="807" t="s">
        <v>9</v>
      </c>
      <c r="O23" s="807">
        <v>11</v>
      </c>
      <c r="P23" s="807" t="s">
        <v>9</v>
      </c>
      <c r="Q23" s="807" t="s">
        <v>9</v>
      </c>
      <c r="R23" s="548"/>
      <c r="S23" s="429"/>
      <c r="V23" s="484"/>
    </row>
    <row r="24" spans="1:22" ht="9.75" customHeight="1">
      <c r="A24" s="419"/>
      <c r="B24" s="491"/>
      <c r="C24" s="1562" t="s">
        <v>124</v>
      </c>
      <c r="D24" s="1562"/>
      <c r="E24" s="807" t="s">
        <v>9</v>
      </c>
      <c r="F24" s="807" t="s">
        <v>9</v>
      </c>
      <c r="G24" s="807" t="s">
        <v>9</v>
      </c>
      <c r="H24" s="807" t="s">
        <v>9</v>
      </c>
      <c r="I24" s="807" t="s">
        <v>9</v>
      </c>
      <c r="J24" s="807" t="s">
        <v>9</v>
      </c>
      <c r="K24" s="807" t="s">
        <v>9</v>
      </c>
      <c r="L24" s="807" t="s">
        <v>9</v>
      </c>
      <c r="M24" s="807" t="s">
        <v>9</v>
      </c>
      <c r="N24" s="807" t="s">
        <v>9</v>
      </c>
      <c r="O24" s="807" t="s">
        <v>9</v>
      </c>
      <c r="P24" s="807" t="s">
        <v>9</v>
      </c>
      <c r="Q24" s="807" t="s">
        <v>9</v>
      </c>
      <c r="R24" s="548"/>
      <c r="S24" s="429"/>
      <c r="U24" s="1363"/>
    </row>
    <row r="25" spans="1:22" ht="9.75" customHeight="1">
      <c r="A25" s="419"/>
      <c r="B25" s="491"/>
      <c r="C25" s="1562" t="s">
        <v>123</v>
      </c>
      <c r="D25" s="1562"/>
      <c r="E25" s="807" t="s">
        <v>9</v>
      </c>
      <c r="F25" s="807" t="s">
        <v>9</v>
      </c>
      <c r="G25" s="807" t="s">
        <v>9</v>
      </c>
      <c r="H25" s="807" t="s">
        <v>9</v>
      </c>
      <c r="I25" s="807" t="s">
        <v>9</v>
      </c>
      <c r="J25" s="807" t="s">
        <v>9</v>
      </c>
      <c r="K25" s="807" t="s">
        <v>9</v>
      </c>
      <c r="L25" s="807" t="s">
        <v>9</v>
      </c>
      <c r="M25" s="807" t="s">
        <v>9</v>
      </c>
      <c r="N25" s="807" t="s">
        <v>9</v>
      </c>
      <c r="O25" s="807" t="s">
        <v>9</v>
      </c>
      <c r="P25" s="807" t="s">
        <v>9</v>
      </c>
      <c r="Q25" s="807" t="s">
        <v>9</v>
      </c>
      <c r="R25" s="548"/>
      <c r="S25" s="429"/>
      <c r="T25" s="484"/>
    </row>
    <row r="26" spans="1:22" ht="9.75" customHeight="1">
      <c r="A26" s="419"/>
      <c r="B26" s="491"/>
      <c r="C26" s="1562" t="s">
        <v>122</v>
      </c>
      <c r="D26" s="1562"/>
      <c r="E26" s="807" t="s">
        <v>9</v>
      </c>
      <c r="F26" s="807">
        <v>36689</v>
      </c>
      <c r="G26" s="807" t="s">
        <v>443</v>
      </c>
      <c r="H26" s="807" t="s">
        <v>9</v>
      </c>
      <c r="I26" s="807" t="s">
        <v>443</v>
      </c>
      <c r="J26" s="807" t="s">
        <v>9</v>
      </c>
      <c r="K26" s="807">
        <v>6256</v>
      </c>
      <c r="L26" s="807">
        <v>3174</v>
      </c>
      <c r="M26" s="807" t="s">
        <v>9</v>
      </c>
      <c r="N26" s="807">
        <v>6622</v>
      </c>
      <c r="O26" s="807">
        <v>4378</v>
      </c>
      <c r="P26" s="807">
        <v>9664</v>
      </c>
      <c r="Q26" s="807">
        <v>109</v>
      </c>
      <c r="R26" s="548"/>
      <c r="S26" s="429"/>
      <c r="T26" s="484"/>
      <c r="U26" s="1363"/>
      <c r="V26" s="484"/>
    </row>
    <row r="27" spans="1:22" ht="9.75" customHeight="1">
      <c r="A27" s="419"/>
      <c r="B27" s="491"/>
      <c r="C27" s="1562" t="s">
        <v>121</v>
      </c>
      <c r="D27" s="1562"/>
      <c r="E27" s="807">
        <v>184</v>
      </c>
      <c r="F27" s="807">
        <v>1957</v>
      </c>
      <c r="G27" s="807" t="s">
        <v>9</v>
      </c>
      <c r="H27" s="807" t="s">
        <v>9</v>
      </c>
      <c r="I27" s="807" t="s">
        <v>443</v>
      </c>
      <c r="J27" s="807">
        <v>42</v>
      </c>
      <c r="K27" s="807">
        <v>160</v>
      </c>
      <c r="L27" s="807">
        <v>10642</v>
      </c>
      <c r="M27" s="807">
        <v>364</v>
      </c>
      <c r="N27" s="807">
        <v>364</v>
      </c>
      <c r="O27" s="807">
        <v>1314</v>
      </c>
      <c r="P27" s="807">
        <v>174</v>
      </c>
      <c r="Q27" s="807">
        <v>40</v>
      </c>
      <c r="R27" s="548"/>
      <c r="S27" s="429"/>
    </row>
    <row r="28" spans="1:22" ht="9.75" customHeight="1">
      <c r="A28" s="419"/>
      <c r="B28" s="491"/>
      <c r="C28" s="1562" t="s">
        <v>120</v>
      </c>
      <c r="D28" s="1562"/>
      <c r="E28" s="807" t="s">
        <v>9</v>
      </c>
      <c r="F28" s="807" t="s">
        <v>9</v>
      </c>
      <c r="G28" s="807" t="s">
        <v>9</v>
      </c>
      <c r="H28" s="807" t="s">
        <v>9</v>
      </c>
      <c r="I28" s="807" t="s">
        <v>9</v>
      </c>
      <c r="J28" s="807" t="s">
        <v>9</v>
      </c>
      <c r="K28" s="807" t="s">
        <v>9</v>
      </c>
      <c r="L28" s="807" t="s">
        <v>9</v>
      </c>
      <c r="M28" s="807" t="s">
        <v>9</v>
      </c>
      <c r="N28" s="807" t="s">
        <v>9</v>
      </c>
      <c r="O28" s="807" t="s">
        <v>9</v>
      </c>
      <c r="P28" s="807" t="s">
        <v>9</v>
      </c>
      <c r="Q28" s="807" t="s">
        <v>9</v>
      </c>
      <c r="R28" s="548"/>
      <c r="S28" s="429"/>
      <c r="U28" s="1363"/>
    </row>
    <row r="29" spans="1:22" ht="9.75" customHeight="1">
      <c r="A29" s="419"/>
      <c r="B29" s="491"/>
      <c r="C29" s="1562" t="s">
        <v>119</v>
      </c>
      <c r="D29" s="1562"/>
      <c r="E29" s="807" t="s">
        <v>9</v>
      </c>
      <c r="F29" s="807" t="s">
        <v>9</v>
      </c>
      <c r="G29" s="807" t="s">
        <v>9</v>
      </c>
      <c r="H29" s="807" t="s">
        <v>9</v>
      </c>
      <c r="I29" s="807" t="s">
        <v>9</v>
      </c>
      <c r="J29" s="807" t="s">
        <v>9</v>
      </c>
      <c r="K29" s="807" t="s">
        <v>9</v>
      </c>
      <c r="L29" s="807" t="s">
        <v>9</v>
      </c>
      <c r="M29" s="807" t="s">
        <v>9</v>
      </c>
      <c r="N29" s="807" t="s">
        <v>9</v>
      </c>
      <c r="O29" s="807" t="s">
        <v>9</v>
      </c>
      <c r="P29" s="807" t="s">
        <v>9</v>
      </c>
      <c r="Q29" s="807" t="s">
        <v>9</v>
      </c>
      <c r="R29" s="548"/>
      <c r="S29" s="429"/>
    </row>
    <row r="30" spans="1:22" ht="9.75" customHeight="1">
      <c r="A30" s="419"/>
      <c r="B30" s="491"/>
      <c r="C30" s="1562" t="s">
        <v>118</v>
      </c>
      <c r="D30" s="1562"/>
      <c r="E30" s="807" t="s">
        <v>9</v>
      </c>
      <c r="F30" s="807" t="s">
        <v>9</v>
      </c>
      <c r="G30" s="807" t="s">
        <v>9</v>
      </c>
      <c r="H30" s="807" t="s">
        <v>443</v>
      </c>
      <c r="I30" s="807" t="s">
        <v>9</v>
      </c>
      <c r="J30" s="807" t="s">
        <v>9</v>
      </c>
      <c r="K30" s="807" t="s">
        <v>9</v>
      </c>
      <c r="L30" s="807" t="s">
        <v>9</v>
      </c>
      <c r="M30" s="807" t="s">
        <v>9</v>
      </c>
      <c r="N30" s="807" t="s">
        <v>9</v>
      </c>
      <c r="O30" s="807" t="s">
        <v>9</v>
      </c>
      <c r="P30" s="807" t="s">
        <v>9</v>
      </c>
      <c r="Q30" s="807" t="s">
        <v>9</v>
      </c>
      <c r="R30" s="548"/>
      <c r="S30" s="429"/>
    </row>
    <row r="31" spans="1:22" ht="9.75" customHeight="1">
      <c r="A31" s="419"/>
      <c r="B31" s="491"/>
      <c r="C31" s="1562" t="s">
        <v>117</v>
      </c>
      <c r="D31" s="1562"/>
      <c r="E31" s="807" t="s">
        <v>9</v>
      </c>
      <c r="F31" s="807" t="s">
        <v>9</v>
      </c>
      <c r="G31" s="807" t="s">
        <v>9</v>
      </c>
      <c r="H31" s="807" t="s">
        <v>443</v>
      </c>
      <c r="I31" s="807" t="s">
        <v>9</v>
      </c>
      <c r="J31" s="807" t="s">
        <v>9</v>
      </c>
      <c r="K31" s="807" t="s">
        <v>9</v>
      </c>
      <c r="L31" s="807" t="s">
        <v>9</v>
      </c>
      <c r="M31" s="807" t="s">
        <v>9</v>
      </c>
      <c r="N31" s="807" t="s">
        <v>9</v>
      </c>
      <c r="O31" s="807" t="s">
        <v>9</v>
      </c>
      <c r="P31" s="807" t="s">
        <v>9</v>
      </c>
      <c r="Q31" s="807" t="s">
        <v>9</v>
      </c>
      <c r="R31" s="520"/>
      <c r="S31" s="429"/>
    </row>
    <row r="32" spans="1:22" ht="9.75" customHeight="1">
      <c r="A32" s="419"/>
      <c r="B32" s="491"/>
      <c r="C32" s="1562" t="s">
        <v>116</v>
      </c>
      <c r="D32" s="1562"/>
      <c r="E32" s="807">
        <v>1446</v>
      </c>
      <c r="F32" s="807" t="s">
        <v>9</v>
      </c>
      <c r="G32" s="807" t="s">
        <v>9</v>
      </c>
      <c r="H32" s="807" t="s">
        <v>443</v>
      </c>
      <c r="I32" s="807" t="s">
        <v>9</v>
      </c>
      <c r="J32" s="807" t="s">
        <v>9</v>
      </c>
      <c r="K32" s="807" t="s">
        <v>9</v>
      </c>
      <c r="L32" s="807" t="s">
        <v>9</v>
      </c>
      <c r="M32" s="807" t="s">
        <v>9</v>
      </c>
      <c r="N32" s="807" t="s">
        <v>9</v>
      </c>
      <c r="O32" s="807" t="s">
        <v>9</v>
      </c>
      <c r="P32" s="807" t="s">
        <v>9</v>
      </c>
      <c r="Q32" s="807" t="s">
        <v>9</v>
      </c>
      <c r="R32" s="520"/>
      <c r="S32" s="429"/>
    </row>
    <row r="33" spans="1:23" ht="9.75" customHeight="1">
      <c r="A33" s="419"/>
      <c r="B33" s="491"/>
      <c r="C33" s="1562" t="s">
        <v>115</v>
      </c>
      <c r="D33" s="1562"/>
      <c r="E33" s="807" t="s">
        <v>9</v>
      </c>
      <c r="F33" s="807">
        <v>17930</v>
      </c>
      <c r="G33" s="807" t="s">
        <v>9</v>
      </c>
      <c r="H33" s="807" t="s">
        <v>443</v>
      </c>
      <c r="I33" s="807" t="s">
        <v>443</v>
      </c>
      <c r="J33" s="807" t="s">
        <v>9</v>
      </c>
      <c r="K33" s="807" t="s">
        <v>9</v>
      </c>
      <c r="L33" s="807" t="s">
        <v>9</v>
      </c>
      <c r="M33" s="807" t="s">
        <v>9</v>
      </c>
      <c r="N33" s="807" t="s">
        <v>9</v>
      </c>
      <c r="O33" s="807" t="s">
        <v>9</v>
      </c>
      <c r="P33" s="807">
        <v>3005</v>
      </c>
      <c r="Q33" s="807" t="s">
        <v>9</v>
      </c>
      <c r="R33" s="520"/>
      <c r="S33" s="429"/>
    </row>
    <row r="34" spans="1:23" ht="9.75" customHeight="1">
      <c r="A34" s="419">
        <v>4661</v>
      </c>
      <c r="B34" s="491"/>
      <c r="C34" s="1587" t="s">
        <v>114</v>
      </c>
      <c r="D34" s="1587"/>
      <c r="E34" s="807" t="s">
        <v>9</v>
      </c>
      <c r="F34" s="807" t="s">
        <v>9</v>
      </c>
      <c r="G34" s="807" t="s">
        <v>9</v>
      </c>
      <c r="H34" s="807" t="s">
        <v>9</v>
      </c>
      <c r="I34" s="807" t="s">
        <v>9</v>
      </c>
      <c r="J34" s="807" t="s">
        <v>9</v>
      </c>
      <c r="K34" s="807" t="s">
        <v>9</v>
      </c>
      <c r="L34" s="807" t="s">
        <v>9</v>
      </c>
      <c r="M34" s="807" t="s">
        <v>9</v>
      </c>
      <c r="N34" s="807" t="s">
        <v>9</v>
      </c>
      <c r="O34" s="807" t="s">
        <v>9</v>
      </c>
      <c r="P34" s="807" t="s">
        <v>9</v>
      </c>
      <c r="Q34" s="807" t="s">
        <v>9</v>
      </c>
      <c r="R34" s="520"/>
      <c r="S34" s="429"/>
    </row>
    <row r="35" spans="1:23" ht="9.75" customHeight="1">
      <c r="A35" s="419"/>
      <c r="B35" s="491"/>
      <c r="C35" s="1562" t="s">
        <v>113</v>
      </c>
      <c r="D35" s="1562"/>
      <c r="E35" s="807" t="s">
        <v>9</v>
      </c>
      <c r="F35" s="807">
        <v>12306</v>
      </c>
      <c r="G35" s="807" t="s">
        <v>9</v>
      </c>
      <c r="H35" s="807" t="s">
        <v>9</v>
      </c>
      <c r="I35" s="807" t="s">
        <v>9</v>
      </c>
      <c r="J35" s="807" t="s">
        <v>9</v>
      </c>
      <c r="K35" s="807" t="s">
        <v>9</v>
      </c>
      <c r="L35" s="807" t="s">
        <v>9</v>
      </c>
      <c r="M35" s="807">
        <v>21466</v>
      </c>
      <c r="N35" s="807">
        <v>49</v>
      </c>
      <c r="O35" s="807" t="s">
        <v>9</v>
      </c>
      <c r="P35" s="807" t="s">
        <v>9</v>
      </c>
      <c r="Q35" s="807" t="s">
        <v>9</v>
      </c>
      <c r="R35" s="520"/>
      <c r="S35" s="429"/>
    </row>
    <row r="36" spans="1:23" ht="9.75" customHeight="1">
      <c r="A36" s="419"/>
      <c r="B36" s="491"/>
      <c r="C36" s="1562" t="s">
        <v>112</v>
      </c>
      <c r="D36" s="1562"/>
      <c r="E36" s="807" t="s">
        <v>9</v>
      </c>
      <c r="F36" s="807" t="s">
        <v>9</v>
      </c>
      <c r="G36" s="807" t="s">
        <v>9</v>
      </c>
      <c r="H36" s="807" t="s">
        <v>443</v>
      </c>
      <c r="I36" s="807" t="s">
        <v>9</v>
      </c>
      <c r="J36" s="807" t="s">
        <v>9</v>
      </c>
      <c r="K36" s="807" t="s">
        <v>9</v>
      </c>
      <c r="L36" s="807" t="s">
        <v>9</v>
      </c>
      <c r="M36" s="807" t="s">
        <v>9</v>
      </c>
      <c r="N36" s="807" t="s">
        <v>9</v>
      </c>
      <c r="O36" s="807" t="s">
        <v>9</v>
      </c>
      <c r="P36" s="807" t="s">
        <v>9</v>
      </c>
      <c r="Q36" s="807" t="s">
        <v>9</v>
      </c>
      <c r="R36" s="520"/>
      <c r="S36" s="429"/>
    </row>
    <row r="37" spans="1:23" ht="9.75" customHeight="1">
      <c r="A37" s="419"/>
      <c r="B37" s="491"/>
      <c r="C37" s="1562" t="s">
        <v>301</v>
      </c>
      <c r="D37" s="1562"/>
      <c r="E37" s="807" t="s">
        <v>9</v>
      </c>
      <c r="F37" s="807" t="s">
        <v>9</v>
      </c>
      <c r="G37" s="807" t="s">
        <v>9</v>
      </c>
      <c r="H37" s="807" t="s">
        <v>9</v>
      </c>
      <c r="I37" s="807" t="s">
        <v>9</v>
      </c>
      <c r="J37" s="807" t="s">
        <v>9</v>
      </c>
      <c r="K37" s="807">
        <v>8</v>
      </c>
      <c r="L37" s="807" t="s">
        <v>9</v>
      </c>
      <c r="M37" s="807" t="s">
        <v>9</v>
      </c>
      <c r="N37" s="807" t="s">
        <v>9</v>
      </c>
      <c r="O37" s="807" t="s">
        <v>9</v>
      </c>
      <c r="P37" s="807" t="s">
        <v>9</v>
      </c>
      <c r="Q37" s="807" t="s">
        <v>9</v>
      </c>
      <c r="R37" s="548"/>
      <c r="S37" s="429"/>
    </row>
    <row r="38" spans="1:23" ht="9.75" customHeight="1">
      <c r="A38" s="419"/>
      <c r="B38" s="491"/>
      <c r="C38" s="1562" t="s">
        <v>111</v>
      </c>
      <c r="D38" s="1562"/>
      <c r="E38" s="807" t="s">
        <v>9</v>
      </c>
      <c r="F38" s="807" t="s">
        <v>9</v>
      </c>
      <c r="G38" s="807" t="s">
        <v>9</v>
      </c>
      <c r="H38" s="807" t="s">
        <v>9</v>
      </c>
      <c r="I38" s="807" t="s">
        <v>9</v>
      </c>
      <c r="J38" s="807" t="s">
        <v>9</v>
      </c>
      <c r="K38" s="807" t="s">
        <v>9</v>
      </c>
      <c r="L38" s="807" t="s">
        <v>9</v>
      </c>
      <c r="M38" s="807" t="s">
        <v>9</v>
      </c>
      <c r="N38" s="807" t="s">
        <v>9</v>
      </c>
      <c r="O38" s="807" t="s">
        <v>9</v>
      </c>
      <c r="P38" s="807" t="s">
        <v>9</v>
      </c>
      <c r="Q38" s="807" t="s">
        <v>9</v>
      </c>
      <c r="R38" s="548"/>
      <c r="S38" s="429"/>
    </row>
    <row r="39" spans="1:23" ht="9.75" customHeight="1">
      <c r="A39" s="419"/>
      <c r="B39" s="491"/>
      <c r="C39" s="1562" t="s">
        <v>110</v>
      </c>
      <c r="D39" s="1562"/>
      <c r="E39" s="807" t="s">
        <v>9</v>
      </c>
      <c r="F39" s="807" t="s">
        <v>9</v>
      </c>
      <c r="G39" s="807" t="s">
        <v>9</v>
      </c>
      <c r="H39" s="807" t="s">
        <v>9</v>
      </c>
      <c r="I39" s="807" t="s">
        <v>9</v>
      </c>
      <c r="J39" s="807" t="s">
        <v>9</v>
      </c>
      <c r="K39" s="807" t="s">
        <v>9</v>
      </c>
      <c r="L39" s="807" t="s">
        <v>9</v>
      </c>
      <c r="M39" s="807" t="s">
        <v>9</v>
      </c>
      <c r="N39" s="807" t="s">
        <v>9</v>
      </c>
      <c r="O39" s="807" t="s">
        <v>9</v>
      </c>
      <c r="P39" s="807" t="s">
        <v>9</v>
      </c>
      <c r="Q39" s="807" t="s">
        <v>9</v>
      </c>
      <c r="R39" s="548"/>
      <c r="S39" s="429"/>
    </row>
    <row r="40" spans="1:23" s="511" customFormat="1" ht="9.75" customHeight="1">
      <c r="A40" s="508"/>
      <c r="B40" s="509"/>
      <c r="C40" s="1562" t="s">
        <v>109</v>
      </c>
      <c r="D40" s="1562"/>
      <c r="E40" s="807" t="s">
        <v>9</v>
      </c>
      <c r="F40" s="807" t="s">
        <v>9</v>
      </c>
      <c r="G40" s="807" t="s">
        <v>9</v>
      </c>
      <c r="H40" s="807" t="s">
        <v>9</v>
      </c>
      <c r="I40" s="807" t="s">
        <v>9</v>
      </c>
      <c r="J40" s="807" t="s">
        <v>9</v>
      </c>
      <c r="K40" s="807" t="s">
        <v>9</v>
      </c>
      <c r="L40" s="807" t="s">
        <v>9</v>
      </c>
      <c r="M40" s="807" t="s">
        <v>9</v>
      </c>
      <c r="N40" s="807" t="s">
        <v>9</v>
      </c>
      <c r="O40" s="807" t="s">
        <v>9</v>
      </c>
      <c r="P40" s="807" t="s">
        <v>9</v>
      </c>
      <c r="Q40" s="807" t="s">
        <v>9</v>
      </c>
      <c r="R40" s="548"/>
      <c r="S40" s="487"/>
      <c r="U40" s="1361"/>
    </row>
    <row r="41" spans="1:23" s="511" customFormat="1" ht="9.75" customHeight="1">
      <c r="A41" s="508"/>
      <c r="B41" s="509"/>
      <c r="C41" s="1563" t="s">
        <v>108</v>
      </c>
      <c r="D41" s="1563"/>
      <c r="E41" s="807" t="s">
        <v>9</v>
      </c>
      <c r="F41" s="807" t="s">
        <v>9</v>
      </c>
      <c r="G41" s="807" t="s">
        <v>9</v>
      </c>
      <c r="H41" s="807" t="s">
        <v>9</v>
      </c>
      <c r="I41" s="807" t="s">
        <v>9</v>
      </c>
      <c r="J41" s="807" t="s">
        <v>9</v>
      </c>
      <c r="K41" s="807" t="s">
        <v>9</v>
      </c>
      <c r="L41" s="807" t="s">
        <v>9</v>
      </c>
      <c r="M41" s="807" t="s">
        <v>9</v>
      </c>
      <c r="N41" s="807" t="s">
        <v>9</v>
      </c>
      <c r="O41" s="807" t="s">
        <v>9</v>
      </c>
      <c r="P41" s="807" t="s">
        <v>9</v>
      </c>
      <c r="Q41" s="807" t="s">
        <v>9</v>
      </c>
      <c r="R41" s="548"/>
      <c r="S41" s="487"/>
      <c r="U41" s="1361"/>
    </row>
    <row r="42" spans="1:23" s="433" customFormat="1" ht="29.25" customHeight="1">
      <c r="A42" s="431"/>
      <c r="B42" s="595"/>
      <c r="C42" s="1564" t="s">
        <v>257</v>
      </c>
      <c r="D42" s="1564"/>
      <c r="E42" s="1564"/>
      <c r="F42" s="1564"/>
      <c r="G42" s="1564"/>
      <c r="H42" s="1564"/>
      <c r="I42" s="1564"/>
      <c r="J42" s="1564"/>
      <c r="K42" s="1564"/>
      <c r="L42" s="1564"/>
      <c r="M42" s="1564"/>
      <c r="N42" s="1564"/>
      <c r="O42" s="1564"/>
      <c r="P42" s="1564"/>
      <c r="Q42" s="1564"/>
      <c r="R42" s="661"/>
      <c r="S42" s="432"/>
      <c r="U42" s="1364"/>
    </row>
    <row r="43" spans="1:23" ht="13.5" customHeight="1">
      <c r="A43" s="419"/>
      <c r="B43" s="491"/>
      <c r="C43" s="1572" t="s">
        <v>183</v>
      </c>
      <c r="D43" s="1573"/>
      <c r="E43" s="1573"/>
      <c r="F43" s="1573"/>
      <c r="G43" s="1573"/>
      <c r="H43" s="1573"/>
      <c r="I43" s="1573"/>
      <c r="J43" s="1573"/>
      <c r="K43" s="1573"/>
      <c r="L43" s="1573"/>
      <c r="M43" s="1573"/>
      <c r="N43" s="1573"/>
      <c r="O43" s="1573"/>
      <c r="P43" s="1573"/>
      <c r="Q43" s="1574"/>
      <c r="R43" s="429"/>
      <c r="S43" s="429"/>
    </row>
    <row r="44" spans="1:23" s="536" customFormat="1" ht="2.25" customHeight="1">
      <c r="A44" s="533"/>
      <c r="B44" s="534"/>
      <c r="C44" s="535"/>
      <c r="D44" s="448"/>
      <c r="E44" s="891"/>
      <c r="F44" s="891"/>
      <c r="G44" s="891"/>
      <c r="H44" s="891"/>
      <c r="I44" s="891"/>
      <c r="J44" s="891"/>
      <c r="K44" s="891"/>
      <c r="L44" s="891"/>
      <c r="M44" s="891"/>
      <c r="N44" s="891"/>
      <c r="O44" s="891"/>
      <c r="P44" s="891"/>
      <c r="Q44" s="891"/>
      <c r="R44" s="465"/>
      <c r="S44" s="465"/>
      <c r="U44" s="1361"/>
    </row>
    <row r="45" spans="1:23" ht="12.75" customHeight="1">
      <c r="A45" s="419"/>
      <c r="B45" s="491"/>
      <c r="C45" s="434"/>
      <c r="D45" s="434"/>
      <c r="E45" s="1027">
        <v>2002</v>
      </c>
      <c r="F45" s="852">
        <v>2003</v>
      </c>
      <c r="G45" s="1027">
        <v>2004</v>
      </c>
      <c r="H45" s="1027">
        <v>2005</v>
      </c>
      <c r="I45" s="852">
        <v>2006</v>
      </c>
      <c r="J45" s="1027">
        <v>2007</v>
      </c>
      <c r="K45" s="1027">
        <v>2008</v>
      </c>
      <c r="L45" s="852">
        <v>2009</v>
      </c>
      <c r="M45" s="1027">
        <v>2010</v>
      </c>
      <c r="N45" s="1027">
        <v>2011</v>
      </c>
      <c r="O45" s="852">
        <v>2012</v>
      </c>
      <c r="P45" s="1027">
        <v>2013</v>
      </c>
      <c r="Q45" s="1027">
        <v>2014</v>
      </c>
      <c r="R45" s="548"/>
      <c r="S45" s="429"/>
      <c r="T45" s="1041"/>
      <c r="U45" s="1365"/>
      <c r="V45" s="1041"/>
      <c r="W45" s="1041"/>
    </row>
    <row r="46" spans="1:23" s="1032" customFormat="1" ht="11.25" customHeight="1">
      <c r="A46" s="1028"/>
      <c r="B46" s="1029"/>
      <c r="C46" s="1571" t="s">
        <v>68</v>
      </c>
      <c r="D46" s="1571"/>
      <c r="E46" s="1033">
        <v>510</v>
      </c>
      <c r="F46" s="1033">
        <v>521</v>
      </c>
      <c r="G46" s="1033">
        <v>208</v>
      </c>
      <c r="H46" s="1033">
        <v>334</v>
      </c>
      <c r="I46" s="1033">
        <v>396</v>
      </c>
      <c r="J46" s="1033">
        <v>343</v>
      </c>
      <c r="K46" s="1033">
        <v>441</v>
      </c>
      <c r="L46" s="1033">
        <v>361</v>
      </c>
      <c r="M46" s="1033">
        <v>352</v>
      </c>
      <c r="N46" s="1033">
        <v>200</v>
      </c>
      <c r="O46" s="1033">
        <v>107</v>
      </c>
      <c r="P46" s="1033">
        <v>106</v>
      </c>
      <c r="Q46" s="1033">
        <v>174</v>
      </c>
      <c r="R46" s="1030"/>
      <c r="S46" s="1031"/>
      <c r="T46" s="1041"/>
      <c r="U46" s="1365"/>
      <c r="V46" s="1041"/>
      <c r="W46" s="1041"/>
    </row>
    <row r="47" spans="1:23" s="1032" customFormat="1" ht="11.25" customHeight="1">
      <c r="A47" s="1028"/>
      <c r="B47" s="1029"/>
      <c r="C47" s="1575" t="s">
        <v>458</v>
      </c>
      <c r="D47" s="1571"/>
      <c r="E47" s="1033">
        <v>362</v>
      </c>
      <c r="F47" s="1033">
        <v>370</v>
      </c>
      <c r="G47" s="1033">
        <v>167</v>
      </c>
      <c r="H47" s="1033">
        <v>277</v>
      </c>
      <c r="I47" s="1033">
        <v>258</v>
      </c>
      <c r="J47" s="1033">
        <v>268</v>
      </c>
      <c r="K47" s="1033">
        <v>304</v>
      </c>
      <c r="L47" s="1033">
        <v>259</v>
      </c>
      <c r="M47" s="1033">
        <v>234</v>
      </c>
      <c r="N47" s="1033">
        <v>183</v>
      </c>
      <c r="O47" s="1033">
        <v>94</v>
      </c>
      <c r="P47" s="1033">
        <v>97</v>
      </c>
      <c r="Q47" s="1033">
        <v>161</v>
      </c>
      <c r="R47" s="1030"/>
      <c r="S47" s="1031"/>
      <c r="T47" s="1041"/>
      <c r="U47" s="1365"/>
      <c r="V47" s="1041"/>
      <c r="W47" s="1041"/>
    </row>
    <row r="48" spans="1:23" s="511" customFormat="1" ht="10.5" customHeight="1">
      <c r="A48" s="508"/>
      <c r="B48" s="509"/>
      <c r="C48" s="1025"/>
      <c r="D48" s="599" t="s">
        <v>250</v>
      </c>
      <c r="E48" s="807">
        <v>230</v>
      </c>
      <c r="F48" s="807">
        <v>232</v>
      </c>
      <c r="G48" s="807">
        <v>100</v>
      </c>
      <c r="H48" s="807">
        <v>151</v>
      </c>
      <c r="I48" s="807">
        <v>153</v>
      </c>
      <c r="J48" s="807">
        <v>160</v>
      </c>
      <c r="K48" s="807">
        <v>172</v>
      </c>
      <c r="L48" s="807">
        <v>142</v>
      </c>
      <c r="M48" s="807">
        <v>141</v>
      </c>
      <c r="N48" s="807">
        <v>93</v>
      </c>
      <c r="O48" s="807">
        <v>36</v>
      </c>
      <c r="P48" s="807">
        <v>27</v>
      </c>
      <c r="Q48" s="807">
        <v>49</v>
      </c>
      <c r="R48" s="548"/>
      <c r="S48" s="487"/>
      <c r="T48" s="1041"/>
      <c r="U48" s="1365"/>
      <c r="V48" s="1041"/>
      <c r="W48" s="1041"/>
    </row>
    <row r="49" spans="1:23" s="511" customFormat="1" ht="10.5" customHeight="1">
      <c r="A49" s="508"/>
      <c r="B49" s="509"/>
      <c r="C49" s="1025"/>
      <c r="D49" s="599" t="s">
        <v>251</v>
      </c>
      <c r="E49" s="807">
        <v>19</v>
      </c>
      <c r="F49" s="807">
        <v>30</v>
      </c>
      <c r="G49" s="807">
        <v>15</v>
      </c>
      <c r="H49" s="807">
        <v>28</v>
      </c>
      <c r="I49" s="807">
        <v>26</v>
      </c>
      <c r="J49" s="807">
        <v>27</v>
      </c>
      <c r="K49" s="807">
        <v>27</v>
      </c>
      <c r="L49" s="807">
        <v>22</v>
      </c>
      <c r="M49" s="807">
        <v>25</v>
      </c>
      <c r="N49" s="807">
        <v>22</v>
      </c>
      <c r="O49" s="807">
        <v>9</v>
      </c>
      <c r="P49" s="807">
        <v>18</v>
      </c>
      <c r="Q49" s="807">
        <v>23</v>
      </c>
      <c r="R49" s="548"/>
      <c r="S49" s="487"/>
      <c r="T49" s="1041"/>
      <c r="U49" s="1365"/>
      <c r="V49" s="1041"/>
      <c r="W49" s="1041"/>
    </row>
    <row r="50" spans="1:23" s="511" customFormat="1" ht="10.5" customHeight="1">
      <c r="A50" s="508"/>
      <c r="B50" s="509"/>
      <c r="C50" s="1025"/>
      <c r="D50" s="599" t="s">
        <v>252</v>
      </c>
      <c r="E50" s="807">
        <v>88</v>
      </c>
      <c r="F50" s="807">
        <v>80</v>
      </c>
      <c r="G50" s="807">
        <v>46</v>
      </c>
      <c r="H50" s="807">
        <v>73</v>
      </c>
      <c r="I50" s="807">
        <v>65</v>
      </c>
      <c r="J50" s="807">
        <v>64</v>
      </c>
      <c r="K50" s="807">
        <v>97</v>
      </c>
      <c r="L50" s="807">
        <v>87</v>
      </c>
      <c r="M50" s="807">
        <v>64</v>
      </c>
      <c r="N50" s="807">
        <v>55</v>
      </c>
      <c r="O50" s="807">
        <v>40</v>
      </c>
      <c r="P50" s="807">
        <v>49</v>
      </c>
      <c r="Q50" s="807">
        <v>80</v>
      </c>
      <c r="R50" s="548"/>
      <c r="S50" s="487"/>
      <c r="T50" s="1041"/>
      <c r="U50" s="1365"/>
      <c r="V50" s="1041"/>
      <c r="W50" s="1041"/>
    </row>
    <row r="51" spans="1:23" s="511" customFormat="1" ht="10.5" customHeight="1">
      <c r="A51" s="508"/>
      <c r="B51" s="509"/>
      <c r="C51" s="1025"/>
      <c r="D51" s="599" t="s">
        <v>254</v>
      </c>
      <c r="E51" s="807" t="s">
        <v>457</v>
      </c>
      <c r="F51" s="807" t="s">
        <v>457</v>
      </c>
      <c r="G51" s="807" t="s">
        <v>457</v>
      </c>
      <c r="H51" s="807">
        <v>1</v>
      </c>
      <c r="I51" s="807" t="s">
        <v>9</v>
      </c>
      <c r="J51" s="807" t="s">
        <v>9</v>
      </c>
      <c r="K51" s="807" t="s">
        <v>9</v>
      </c>
      <c r="L51" s="807">
        <v>1</v>
      </c>
      <c r="M51" s="807" t="s">
        <v>9</v>
      </c>
      <c r="N51" s="807">
        <v>1</v>
      </c>
      <c r="O51" s="807">
        <v>1</v>
      </c>
      <c r="P51" s="807" t="s">
        <v>9</v>
      </c>
      <c r="Q51" s="807" t="s">
        <v>9</v>
      </c>
      <c r="R51" s="548"/>
      <c r="S51" s="487"/>
      <c r="T51" s="1041"/>
      <c r="U51" s="1365"/>
      <c r="V51" s="1041"/>
      <c r="W51" s="1041"/>
    </row>
    <row r="52" spans="1:23" s="511" customFormat="1" ht="10.5" customHeight="1">
      <c r="A52" s="508"/>
      <c r="B52" s="509"/>
      <c r="C52" s="1025"/>
      <c r="D52" s="599" t="s">
        <v>253</v>
      </c>
      <c r="E52" s="850">
        <v>25</v>
      </c>
      <c r="F52" s="850">
        <v>28</v>
      </c>
      <c r="G52" s="850">
        <v>6</v>
      </c>
      <c r="H52" s="850">
        <v>24</v>
      </c>
      <c r="I52" s="850">
        <v>14</v>
      </c>
      <c r="J52" s="850">
        <v>17</v>
      </c>
      <c r="K52" s="850">
        <v>8</v>
      </c>
      <c r="L52" s="850">
        <v>7</v>
      </c>
      <c r="M52" s="850">
        <v>4</v>
      </c>
      <c r="N52" s="850">
        <v>12</v>
      </c>
      <c r="O52" s="850">
        <v>8</v>
      </c>
      <c r="P52" s="850">
        <v>3</v>
      </c>
      <c r="Q52" s="850">
        <v>9</v>
      </c>
      <c r="R52" s="548"/>
      <c r="S52" s="487"/>
      <c r="T52" s="1041"/>
      <c r="U52" s="1365"/>
      <c r="V52" s="1041"/>
      <c r="W52" s="1041"/>
    </row>
    <row r="53" spans="1:23" s="1032" customFormat="1" ht="11.25" customHeight="1">
      <c r="A53" s="1028"/>
      <c r="B53" s="1029"/>
      <c r="C53" s="1571" t="s">
        <v>459</v>
      </c>
      <c r="D53" s="1571"/>
      <c r="E53" s="1033">
        <v>148</v>
      </c>
      <c r="F53" s="1033">
        <v>151</v>
      </c>
      <c r="G53" s="1033">
        <v>41</v>
      </c>
      <c r="H53" s="1033">
        <v>57</v>
      </c>
      <c r="I53" s="1033">
        <v>138</v>
      </c>
      <c r="J53" s="1033">
        <v>75</v>
      </c>
      <c r="K53" s="1033">
        <v>137</v>
      </c>
      <c r="L53" s="1033">
        <v>102</v>
      </c>
      <c r="M53" s="1033">
        <v>118</v>
      </c>
      <c r="N53" s="1033">
        <v>17</v>
      </c>
      <c r="O53" s="1033">
        <v>13</v>
      </c>
      <c r="P53" s="1033">
        <v>9</v>
      </c>
      <c r="Q53" s="1033">
        <v>13</v>
      </c>
      <c r="R53" s="1030"/>
      <c r="S53" s="1031"/>
      <c r="T53" s="1041"/>
      <c r="U53" s="1365"/>
      <c r="V53" s="1041"/>
      <c r="W53" s="1041"/>
    </row>
    <row r="54" spans="1:23" s="511" customFormat="1" ht="10.5" customHeight="1">
      <c r="A54" s="508"/>
      <c r="B54" s="509"/>
      <c r="C54" s="1025"/>
      <c r="D54" s="599" t="s">
        <v>255</v>
      </c>
      <c r="E54" s="850">
        <v>1</v>
      </c>
      <c r="F54" s="850" t="s">
        <v>9</v>
      </c>
      <c r="G54" s="850">
        <v>1</v>
      </c>
      <c r="H54" s="850">
        <v>1</v>
      </c>
      <c r="I54" s="850">
        <v>1</v>
      </c>
      <c r="J54" s="850">
        <v>1</v>
      </c>
      <c r="K54" s="850" t="s">
        <v>9</v>
      </c>
      <c r="L54" s="850">
        <v>1</v>
      </c>
      <c r="M54" s="850">
        <v>2</v>
      </c>
      <c r="N54" s="850" t="s">
        <v>9</v>
      </c>
      <c r="O54" s="850">
        <v>1</v>
      </c>
      <c r="P54" s="850" t="s">
        <v>9</v>
      </c>
      <c r="Q54" s="850" t="s">
        <v>9</v>
      </c>
      <c r="R54" s="548"/>
      <c r="S54" s="487"/>
      <c r="T54" s="1041"/>
      <c r="U54" s="1365"/>
      <c r="V54" s="1041"/>
      <c r="W54" s="1041"/>
    </row>
    <row r="55" spans="1:23" s="511" customFormat="1" ht="10.5" customHeight="1">
      <c r="A55" s="508"/>
      <c r="B55" s="509"/>
      <c r="C55" s="1025"/>
      <c r="D55" s="599" t="s">
        <v>256</v>
      </c>
      <c r="E55" s="850">
        <v>147</v>
      </c>
      <c r="F55" s="850">
        <v>151</v>
      </c>
      <c r="G55" s="850">
        <v>40</v>
      </c>
      <c r="H55" s="850">
        <v>56</v>
      </c>
      <c r="I55" s="850">
        <v>137</v>
      </c>
      <c r="J55" s="850">
        <v>74</v>
      </c>
      <c r="K55" s="850">
        <v>137</v>
      </c>
      <c r="L55" s="850">
        <v>101</v>
      </c>
      <c r="M55" s="850">
        <v>116</v>
      </c>
      <c r="N55" s="850">
        <v>17</v>
      </c>
      <c r="O55" s="850">
        <v>12</v>
      </c>
      <c r="P55" s="850">
        <v>9</v>
      </c>
      <c r="Q55" s="850">
        <v>13</v>
      </c>
      <c r="R55" s="548"/>
      <c r="S55" s="487"/>
      <c r="T55" s="1041"/>
      <c r="U55" s="1365"/>
      <c r="V55" s="1041"/>
      <c r="W55" s="1041"/>
    </row>
    <row r="56" spans="1:23" s="822" customFormat="1" ht="13.5" customHeight="1">
      <c r="A56" s="818"/>
      <c r="B56" s="795"/>
      <c r="C56" s="522" t="s">
        <v>399</v>
      </c>
      <c r="D56" s="819"/>
      <c r="E56" s="493"/>
      <c r="F56" s="493"/>
      <c r="G56" s="523"/>
      <c r="H56" s="523"/>
      <c r="I56" s="820"/>
      <c r="J56" s="493"/>
      <c r="K56" s="493"/>
      <c r="L56" s="493"/>
      <c r="M56" s="493"/>
      <c r="N56" s="493"/>
      <c r="O56" s="493"/>
      <c r="P56" s="493" t="s">
        <v>105</v>
      </c>
      <c r="Q56" s="493"/>
      <c r="R56" s="821"/>
      <c r="S56" s="523"/>
      <c r="T56" s="1041"/>
      <c r="U56" s="1365"/>
      <c r="V56" s="1041"/>
      <c r="W56" s="1041"/>
    </row>
    <row r="57" spans="1:23" s="476" customFormat="1" ht="16.5" customHeight="1" thickBot="1">
      <c r="A57" s="513"/>
      <c r="B57" s="524"/>
      <c r="C57" s="977"/>
      <c r="D57" s="525"/>
      <c r="E57" s="527"/>
      <c r="F57" s="527"/>
      <c r="G57" s="527"/>
      <c r="H57" s="527"/>
      <c r="I57" s="527"/>
      <c r="J57" s="527"/>
      <c r="K57" s="527"/>
      <c r="L57" s="527"/>
      <c r="M57" s="527"/>
      <c r="N57" s="527"/>
      <c r="O57" s="527"/>
      <c r="P57" s="527"/>
      <c r="Q57" s="494" t="s">
        <v>73</v>
      </c>
      <c r="R57" s="528"/>
      <c r="S57" s="529"/>
      <c r="T57" s="1041"/>
      <c r="U57" s="1365"/>
      <c r="V57" s="1041"/>
      <c r="W57" s="1041"/>
    </row>
    <row r="58" spans="1:23" ht="13.5" customHeight="1" thickBot="1">
      <c r="A58" s="419"/>
      <c r="B58" s="524"/>
      <c r="C58" s="1568" t="s">
        <v>314</v>
      </c>
      <c r="D58" s="1569"/>
      <c r="E58" s="1569"/>
      <c r="F58" s="1569"/>
      <c r="G58" s="1569"/>
      <c r="H58" s="1569"/>
      <c r="I58" s="1569"/>
      <c r="J58" s="1569"/>
      <c r="K58" s="1569"/>
      <c r="L58" s="1569"/>
      <c r="M58" s="1569"/>
      <c r="N58" s="1569"/>
      <c r="O58" s="1569"/>
      <c r="P58" s="1569"/>
      <c r="Q58" s="1570"/>
      <c r="R58" s="494"/>
      <c r="S58" s="479"/>
      <c r="T58" s="1041"/>
      <c r="U58" s="1365"/>
      <c r="V58" s="1041"/>
      <c r="W58" s="1041"/>
    </row>
    <row r="59" spans="1:23" ht="3.75" customHeight="1">
      <c r="A59" s="419"/>
      <c r="B59" s="524"/>
      <c r="C59" s="1565" t="s">
        <v>69</v>
      </c>
      <c r="D59" s="1565"/>
      <c r="F59" s="1121"/>
      <c r="G59" s="1121"/>
      <c r="H59" s="1121"/>
      <c r="I59" s="1121"/>
      <c r="J59" s="1121"/>
      <c r="K59" s="1121"/>
      <c r="L59" s="1121"/>
      <c r="M59" s="531"/>
      <c r="N59" s="531"/>
      <c r="O59" s="531"/>
      <c r="P59" s="531"/>
      <c r="Q59" s="531"/>
      <c r="R59" s="528"/>
      <c r="S59" s="479"/>
      <c r="T59" s="1041"/>
      <c r="U59" s="1365"/>
      <c r="V59" s="1041"/>
      <c r="W59" s="1041"/>
    </row>
    <row r="60" spans="1:23" ht="13.5" customHeight="1">
      <c r="A60" s="419"/>
      <c r="B60" s="491"/>
      <c r="C60" s="1566"/>
      <c r="D60" s="1566"/>
      <c r="E60" s="1576">
        <v>2014</v>
      </c>
      <c r="F60" s="1576"/>
      <c r="G60" s="1576"/>
      <c r="H60" s="1576"/>
      <c r="I60" s="1576"/>
      <c r="J60" s="1576"/>
      <c r="K60" s="1576"/>
      <c r="L60" s="1577">
        <v>2015</v>
      </c>
      <c r="M60" s="1577"/>
      <c r="N60" s="1577"/>
      <c r="O60" s="1577"/>
      <c r="P60" s="1577"/>
      <c r="Q60" s="1577"/>
      <c r="R60" s="429"/>
      <c r="S60" s="429"/>
      <c r="T60" s="1041"/>
      <c r="U60" s="1365"/>
      <c r="V60" s="1041"/>
      <c r="W60" s="1041"/>
    </row>
    <row r="61" spans="1:23" ht="12.75" customHeight="1">
      <c r="A61" s="419"/>
      <c r="B61" s="491"/>
      <c r="C61" s="434"/>
      <c r="D61" s="434"/>
      <c r="E61" s="1027" t="s">
        <v>461</v>
      </c>
      <c r="F61" s="852" t="s">
        <v>98</v>
      </c>
      <c r="G61" s="852" t="s">
        <v>97</v>
      </c>
      <c r="H61" s="852" t="s">
        <v>96</v>
      </c>
      <c r="I61" s="852" t="s">
        <v>95</v>
      </c>
      <c r="J61" s="852" t="s">
        <v>94</v>
      </c>
      <c r="K61" s="852" t="s">
        <v>93</v>
      </c>
      <c r="L61" s="852" t="s">
        <v>104</v>
      </c>
      <c r="M61" s="852" t="s">
        <v>103</v>
      </c>
      <c r="N61" s="852" t="s">
        <v>102</v>
      </c>
      <c r="O61" s="1070" t="s">
        <v>101</v>
      </c>
      <c r="P61" s="852" t="s">
        <v>100</v>
      </c>
      <c r="Q61" s="852" t="s">
        <v>99</v>
      </c>
      <c r="R61" s="548"/>
      <c r="S61" s="429"/>
      <c r="T61" s="1041"/>
      <c r="U61" s="1365"/>
      <c r="V61" s="1041"/>
      <c r="W61" s="1041"/>
    </row>
    <row r="62" spans="1:23" ht="11.25" customHeight="1">
      <c r="A62" s="419"/>
      <c r="B62" s="524"/>
      <c r="C62" s="1567" t="s">
        <v>92</v>
      </c>
      <c r="D62" s="1567"/>
      <c r="E62" s="600"/>
      <c r="F62" s="600"/>
      <c r="G62" s="600"/>
      <c r="H62" s="600"/>
      <c r="I62" s="600"/>
      <c r="J62" s="600"/>
      <c r="K62" s="600"/>
      <c r="L62" s="600"/>
      <c r="M62" s="600"/>
      <c r="N62" s="600"/>
      <c r="O62" s="600"/>
      <c r="P62" s="600"/>
      <c r="Q62" s="600"/>
      <c r="R62" s="528"/>
      <c r="S62" s="479"/>
      <c r="T62" s="1041"/>
      <c r="U62" s="1365"/>
      <c r="V62" s="1041"/>
      <c r="W62" s="1041"/>
    </row>
    <row r="63" spans="1:23" s="536" customFormat="1" ht="9.75" customHeight="1">
      <c r="A63" s="533"/>
      <c r="B63" s="534"/>
      <c r="C63" s="535" t="s">
        <v>91</v>
      </c>
      <c r="D63" s="448"/>
      <c r="E63" s="891">
        <v>-0.69</v>
      </c>
      <c r="F63" s="891">
        <v>-0.23</v>
      </c>
      <c r="G63" s="891">
        <v>0.56999999999999995</v>
      </c>
      <c r="H63" s="891">
        <v>0.33</v>
      </c>
      <c r="I63" s="891">
        <v>-0.21</v>
      </c>
      <c r="J63" s="891">
        <v>-0.02</v>
      </c>
      <c r="K63" s="891">
        <v>-1.41</v>
      </c>
      <c r="L63" s="891">
        <v>-7.0000000000000007E-2</v>
      </c>
      <c r="M63" s="891">
        <v>1.89</v>
      </c>
      <c r="N63" s="891">
        <v>0.32</v>
      </c>
      <c r="O63" s="891">
        <v>0.43</v>
      </c>
      <c r="P63" s="891">
        <v>-0.08</v>
      </c>
      <c r="Q63" s="891">
        <v>-0.72</v>
      </c>
      <c r="R63" s="465"/>
      <c r="S63" s="465"/>
      <c r="T63" s="1041"/>
      <c r="U63" s="1365"/>
      <c r="V63" s="1041"/>
      <c r="W63" s="1041"/>
    </row>
    <row r="64" spans="1:23" s="536" customFormat="1" ht="9.75" customHeight="1">
      <c r="A64" s="533"/>
      <c r="B64" s="534"/>
      <c r="C64" s="535" t="s">
        <v>90</v>
      </c>
      <c r="D64" s="448"/>
      <c r="E64" s="891">
        <v>-0.87</v>
      </c>
      <c r="F64" s="891">
        <v>-0.36</v>
      </c>
      <c r="G64" s="891">
        <v>-0.37</v>
      </c>
      <c r="H64" s="891">
        <v>0</v>
      </c>
      <c r="I64" s="891">
        <v>0.02</v>
      </c>
      <c r="J64" s="891">
        <v>-0.36</v>
      </c>
      <c r="K64" s="891">
        <v>-0.39</v>
      </c>
      <c r="L64" s="891">
        <v>-0.21</v>
      </c>
      <c r="M64" s="891">
        <v>0.31</v>
      </c>
      <c r="N64" s="891">
        <v>0.4</v>
      </c>
      <c r="O64" s="891">
        <v>0.95</v>
      </c>
      <c r="P64" s="891">
        <v>0.8</v>
      </c>
      <c r="Q64" s="891">
        <v>0.77</v>
      </c>
      <c r="R64" s="465"/>
      <c r="S64" s="465"/>
      <c r="T64" s="1041"/>
      <c r="U64" s="1365"/>
      <c r="V64" s="1041"/>
      <c r="W64" s="1041"/>
    </row>
    <row r="65" spans="1:23" s="536" customFormat="1" ht="11.25" customHeight="1">
      <c r="A65" s="533"/>
      <c r="B65" s="534"/>
      <c r="C65" s="535" t="s">
        <v>265</v>
      </c>
      <c r="D65" s="448"/>
      <c r="E65" s="891">
        <v>-0.18</v>
      </c>
      <c r="F65" s="891">
        <v>-0.23</v>
      </c>
      <c r="G65" s="891">
        <v>-0.27</v>
      </c>
      <c r="H65" s="891">
        <v>-0.25</v>
      </c>
      <c r="I65" s="891">
        <v>-0.23</v>
      </c>
      <c r="J65" s="891">
        <v>-0.28000000000000003</v>
      </c>
      <c r="K65" s="891">
        <v>-0.32</v>
      </c>
      <c r="L65" s="891">
        <v>-0.33</v>
      </c>
      <c r="M65" s="891">
        <v>-0.27</v>
      </c>
      <c r="N65" s="891">
        <v>-0.22</v>
      </c>
      <c r="O65" s="891">
        <v>-0.11</v>
      </c>
      <c r="P65" s="891">
        <v>-0.01</v>
      </c>
      <c r="Q65" s="891">
        <v>0.13</v>
      </c>
      <c r="R65" s="465"/>
      <c r="S65" s="465"/>
      <c r="T65" s="1041"/>
      <c r="U65" s="1365"/>
      <c r="V65" s="1041"/>
      <c r="W65" s="1041"/>
    </row>
    <row r="66" spans="1:23" ht="11.25" customHeight="1">
      <c r="A66" s="419"/>
      <c r="B66" s="524"/>
      <c r="C66" s="971" t="s">
        <v>89</v>
      </c>
      <c r="D66" s="532"/>
      <c r="E66" s="537"/>
      <c r="F66" s="189"/>
      <c r="G66" s="585"/>
      <c r="H66" s="585"/>
      <c r="I66" s="585"/>
      <c r="J66" s="88"/>
      <c r="K66" s="537"/>
      <c r="L66" s="585"/>
      <c r="M66" s="585"/>
      <c r="N66" s="585"/>
      <c r="O66" s="585"/>
      <c r="P66" s="585"/>
      <c r="Q66" s="538"/>
      <c r="R66" s="528"/>
      <c r="S66" s="479"/>
      <c r="T66" s="1041"/>
      <c r="U66" s="1365"/>
      <c r="V66" s="1041"/>
      <c r="W66" s="1041"/>
    </row>
    <row r="67" spans="1:23" ht="9.75" customHeight="1">
      <c r="A67" s="419"/>
      <c r="B67" s="539"/>
      <c r="C67" s="489"/>
      <c r="D67" s="793" t="s">
        <v>673</v>
      </c>
      <c r="E67" s="630"/>
      <c r="F67" s="632"/>
      <c r="G67" s="83"/>
      <c r="H67" s="83"/>
      <c r="I67" s="83"/>
      <c r="J67" s="633">
        <v>43.651121578565586</v>
      </c>
      <c r="K67" s="537"/>
      <c r="L67" s="585"/>
      <c r="M67" s="585"/>
      <c r="N67" s="585"/>
      <c r="O67" s="585"/>
      <c r="P67" s="585"/>
      <c r="Q67" s="1026">
        <f>+J67</f>
        <v>43.651121578565586</v>
      </c>
      <c r="R67" s="528"/>
      <c r="S67" s="479"/>
      <c r="T67" s="1041"/>
      <c r="U67" s="1365"/>
      <c r="V67" s="1041"/>
      <c r="W67" s="1041"/>
    </row>
    <row r="68" spans="1:23" ht="9.75" customHeight="1">
      <c r="A68" s="419"/>
      <c r="B68" s="540"/>
      <c r="C68" s="448"/>
      <c r="D68" s="634" t="s">
        <v>674</v>
      </c>
      <c r="E68" s="635"/>
      <c r="F68" s="635"/>
      <c r="G68" s="635"/>
      <c r="H68" s="635"/>
      <c r="I68" s="635"/>
      <c r="J68" s="633">
        <v>9.5831196424646556</v>
      </c>
      <c r="K68" s="537"/>
      <c r="L68" s="209"/>
      <c r="M68" s="585"/>
      <c r="N68" s="585"/>
      <c r="O68" s="585"/>
      <c r="P68" s="585"/>
      <c r="Q68" s="1026">
        <f t="shared" ref="Q68:Q71" si="0">+J68</f>
        <v>9.5831196424646556</v>
      </c>
      <c r="R68" s="541"/>
      <c r="S68" s="541"/>
    </row>
    <row r="69" spans="1:23" ht="9.75" customHeight="1">
      <c r="A69" s="419"/>
      <c r="B69" s="540"/>
      <c r="C69" s="448"/>
      <c r="D69" s="634" t="s">
        <v>675</v>
      </c>
      <c r="E69" s="630"/>
      <c r="F69" s="190"/>
      <c r="G69" s="190"/>
      <c r="H69" s="83"/>
      <c r="I69" s="191"/>
      <c r="J69" s="633">
        <v>4.8510848939856466</v>
      </c>
      <c r="K69" s="537"/>
      <c r="L69" s="209"/>
      <c r="M69" s="585"/>
      <c r="N69" s="585"/>
      <c r="O69" s="585"/>
      <c r="P69" s="585"/>
      <c r="Q69" s="1026">
        <f t="shared" si="0"/>
        <v>4.8510848939856466</v>
      </c>
      <c r="R69" s="542"/>
      <c r="S69" s="479"/>
    </row>
    <row r="70" spans="1:23" ht="9.75" customHeight="1">
      <c r="A70" s="419"/>
      <c r="B70" s="540"/>
      <c r="C70" s="448"/>
      <c r="D70" s="634" t="s">
        <v>676</v>
      </c>
      <c r="E70" s="636"/>
      <c r="F70" s="634"/>
      <c r="G70" s="634"/>
      <c r="H70" s="634"/>
      <c r="I70" s="634"/>
      <c r="J70" s="633">
        <v>3.4766220945885218</v>
      </c>
      <c r="K70" s="537"/>
      <c r="L70" s="209"/>
      <c r="M70" s="585"/>
      <c r="N70" s="585"/>
      <c r="O70" s="585"/>
      <c r="P70" s="585"/>
      <c r="Q70" s="1026">
        <f t="shared" si="0"/>
        <v>3.4766220945885218</v>
      </c>
      <c r="R70" s="542"/>
      <c r="S70" s="479"/>
    </row>
    <row r="71" spans="1:23" ht="9.75" customHeight="1">
      <c r="A71" s="419"/>
      <c r="B71" s="540"/>
      <c r="C71" s="448"/>
      <c r="D71" s="637" t="s">
        <v>677</v>
      </c>
      <c r="E71" s="638"/>
      <c r="F71" s="638"/>
      <c r="G71" s="638"/>
      <c r="H71" s="638"/>
      <c r="I71" s="638"/>
      <c r="J71" s="633">
        <v>1.8378650553877218</v>
      </c>
      <c r="K71" s="537"/>
      <c r="L71" s="209"/>
      <c r="M71" s="585"/>
      <c r="N71" s="585"/>
      <c r="O71" s="585"/>
      <c r="P71" s="585"/>
      <c r="Q71" s="1026">
        <f t="shared" si="0"/>
        <v>1.8378650553877218</v>
      </c>
      <c r="R71" s="542"/>
      <c r="S71" s="479"/>
    </row>
    <row r="72" spans="1:23" ht="9.75" customHeight="1">
      <c r="A72" s="419"/>
      <c r="B72" s="540"/>
      <c r="C72" s="448"/>
      <c r="D72" s="634" t="s">
        <v>678</v>
      </c>
      <c r="E72" s="190"/>
      <c r="F72" s="190"/>
      <c r="G72" s="190"/>
      <c r="H72" s="83"/>
      <c r="I72" s="191"/>
      <c r="J72" s="538">
        <v>-16.356242627429076</v>
      </c>
      <c r="K72" s="537"/>
      <c r="L72" s="209"/>
      <c r="M72" s="585"/>
      <c r="N72" s="585"/>
      <c r="O72" s="585"/>
      <c r="P72" s="585"/>
      <c r="Q72" s="537"/>
      <c r="R72" s="542"/>
      <c r="S72" s="479"/>
    </row>
    <row r="73" spans="1:23" ht="9.75" customHeight="1">
      <c r="A73" s="419"/>
      <c r="B73" s="540"/>
      <c r="C73" s="448"/>
      <c r="D73" s="634" t="s">
        <v>679</v>
      </c>
      <c r="E73" s="631"/>
      <c r="F73" s="191"/>
      <c r="G73" s="191"/>
      <c r="H73" s="83"/>
      <c r="I73" s="191"/>
      <c r="J73" s="538">
        <v>-11.302020280551329</v>
      </c>
      <c r="K73" s="537"/>
      <c r="L73" s="209"/>
      <c r="M73" s="585"/>
      <c r="N73" s="585"/>
      <c r="O73" s="585"/>
      <c r="P73" s="585"/>
      <c r="Q73" s="639"/>
      <c r="R73" s="542"/>
      <c r="S73" s="479"/>
    </row>
    <row r="74" spans="1:23" ht="9.75" customHeight="1">
      <c r="A74" s="419"/>
      <c r="B74" s="540"/>
      <c r="C74" s="448"/>
      <c r="D74" s="634" t="s">
        <v>680</v>
      </c>
      <c r="E74" s="631"/>
      <c r="F74" s="191"/>
      <c r="G74" s="191"/>
      <c r="H74" s="83"/>
      <c r="I74" s="191"/>
      <c r="J74" s="538">
        <v>-10.891208350060221</v>
      </c>
      <c r="K74" s="537"/>
      <c r="L74" s="209"/>
      <c r="M74" s="585"/>
      <c r="N74" s="585"/>
      <c r="O74" s="585"/>
      <c r="P74" s="585"/>
      <c r="Q74" s="639"/>
      <c r="R74" s="542"/>
      <c r="S74" s="479"/>
    </row>
    <row r="75" spans="1:23" ht="9.75" customHeight="1">
      <c r="A75" s="419"/>
      <c r="B75" s="540"/>
      <c r="C75" s="448"/>
      <c r="D75" s="634" t="s">
        <v>681</v>
      </c>
      <c r="E75" s="631"/>
      <c r="F75" s="191"/>
      <c r="G75" s="191"/>
      <c r="H75" s="83"/>
      <c r="I75" s="191"/>
      <c r="J75" s="538">
        <v>-3.0525956138290344</v>
      </c>
      <c r="K75" s="537"/>
      <c r="L75" s="209"/>
      <c r="M75" s="585"/>
      <c r="N75" s="585"/>
      <c r="O75" s="585"/>
      <c r="P75" s="585"/>
      <c r="Q75" s="639"/>
      <c r="R75" s="542"/>
      <c r="S75" s="479"/>
    </row>
    <row r="76" spans="1:23" ht="9.75" customHeight="1">
      <c r="A76" s="419"/>
      <c r="B76" s="540"/>
      <c r="C76" s="448"/>
      <c r="D76" s="634" t="s">
        <v>682</v>
      </c>
      <c r="E76" s="631"/>
      <c r="F76" s="190"/>
      <c r="G76" s="190"/>
      <c r="H76" s="83"/>
      <c r="I76" s="191"/>
      <c r="J76" s="538">
        <v>-2.4908814123849377</v>
      </c>
      <c r="K76" s="537"/>
      <c r="L76" s="209"/>
      <c r="M76" s="585"/>
      <c r="N76" s="585"/>
      <c r="O76" s="585"/>
      <c r="P76" s="585"/>
      <c r="Q76" s="537"/>
      <c r="R76" s="542"/>
      <c r="S76" s="479"/>
    </row>
    <row r="77" spans="1:23" ht="0.75" customHeight="1">
      <c r="A77" s="419"/>
      <c r="B77" s="540"/>
      <c r="C77" s="448"/>
      <c r="D77" s="543"/>
      <c r="E77" s="537"/>
      <c r="F77" s="190"/>
      <c r="G77" s="190"/>
      <c r="H77" s="83"/>
      <c r="I77" s="191"/>
      <c r="J77" s="538"/>
      <c r="K77" s="537"/>
      <c r="L77" s="209"/>
      <c r="M77" s="585"/>
      <c r="N77" s="585"/>
      <c r="O77" s="585"/>
      <c r="P77" s="585"/>
      <c r="Q77" s="537"/>
      <c r="R77" s="542"/>
      <c r="S77" s="479"/>
    </row>
    <row r="78" spans="1:23" ht="13.5" customHeight="1">
      <c r="A78" s="419"/>
      <c r="B78" s="544"/>
      <c r="C78" s="526" t="s">
        <v>245</v>
      </c>
      <c r="D78" s="543"/>
      <c r="E78" s="526"/>
      <c r="F78" s="526"/>
      <c r="G78" s="545" t="s">
        <v>88</v>
      </c>
      <c r="H78" s="526"/>
      <c r="I78" s="526"/>
      <c r="J78" s="526"/>
      <c r="K78" s="526"/>
      <c r="L78" s="526"/>
      <c r="M78" s="526"/>
      <c r="N78" s="526"/>
      <c r="O78" s="192"/>
      <c r="P78" s="192"/>
      <c r="Q78" s="192"/>
      <c r="R78" s="528"/>
      <c r="S78" s="479"/>
    </row>
    <row r="79" spans="1:23" ht="3" customHeight="1">
      <c r="A79" s="419"/>
      <c r="B79" s="544"/>
      <c r="C79" s="526"/>
      <c r="D79" s="543"/>
      <c r="E79" s="526"/>
      <c r="F79" s="526"/>
      <c r="G79" s="545"/>
      <c r="H79" s="526"/>
      <c r="I79" s="526"/>
      <c r="J79" s="526"/>
      <c r="K79" s="526"/>
      <c r="L79" s="526"/>
      <c r="M79" s="526"/>
      <c r="N79" s="526"/>
      <c r="O79" s="192"/>
      <c r="P79" s="192"/>
      <c r="Q79" s="192"/>
      <c r="R79" s="528"/>
      <c r="S79" s="479"/>
    </row>
    <row r="80" spans="1:23" s="139" customFormat="1" ht="13.5" customHeight="1">
      <c r="A80" s="138"/>
      <c r="B80" s="252">
        <v>16</v>
      </c>
      <c r="C80" s="1531">
        <v>42217</v>
      </c>
      <c r="D80" s="1531"/>
      <c r="E80" s="1531"/>
      <c r="F80" s="140"/>
      <c r="G80" s="140"/>
      <c r="H80" s="140"/>
      <c r="I80" s="140"/>
      <c r="J80" s="140"/>
      <c r="K80" s="140"/>
      <c r="L80" s="140"/>
      <c r="M80" s="140"/>
      <c r="N80" s="140"/>
      <c r="P80" s="138"/>
      <c r="R80" s="144"/>
      <c r="U80" s="1366"/>
    </row>
  </sheetData>
  <mergeCells count="45">
    <mergeCell ref="C34:D34"/>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 ref="C30:D30"/>
    <mergeCell ref="C33:D33"/>
    <mergeCell ref="C1:F1"/>
    <mergeCell ref="C4:Q4"/>
    <mergeCell ref="C6:Q6"/>
    <mergeCell ref="C7:D8"/>
    <mergeCell ref="G7:I7"/>
    <mergeCell ref="J7:L7"/>
    <mergeCell ref="M7:O7"/>
    <mergeCell ref="P7:Q7"/>
    <mergeCell ref="J1:P1"/>
    <mergeCell ref="C31:D31"/>
    <mergeCell ref="E8:J8"/>
    <mergeCell ref="K8:Q8"/>
    <mergeCell ref="C80:E80"/>
    <mergeCell ref="C38:D38"/>
    <mergeCell ref="C39:D39"/>
    <mergeCell ref="C40:D40"/>
    <mergeCell ref="C41:D41"/>
    <mergeCell ref="C42:Q42"/>
    <mergeCell ref="C59:D60"/>
    <mergeCell ref="C62:D62"/>
    <mergeCell ref="C58:Q58"/>
    <mergeCell ref="C53:D53"/>
    <mergeCell ref="C43:Q43"/>
    <mergeCell ref="C47:D47"/>
    <mergeCell ref="C46:D46"/>
    <mergeCell ref="E60:K60"/>
    <mergeCell ref="L60:Q60"/>
  </mergeCells>
  <conditionalFormatting sqref="E45:Q45 E61:Q61 E9:Q9">
    <cfRule type="cellIs" dxfId="6"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0">
    <tabColor theme="7"/>
  </sheetPr>
  <dimension ref="A1:N68"/>
  <sheetViews>
    <sheetView zoomScaleNormal="100" workbookViewId="0"/>
  </sheetViews>
  <sheetFormatPr defaultRowHeight="12.75"/>
  <cols>
    <col min="1" max="1" width="1" style="139" customWidth="1"/>
    <col min="2" max="2" width="2.5703125" style="471" customWidth="1"/>
    <col min="3" max="3" width="1" style="139" customWidth="1"/>
    <col min="4" max="4" width="40.28515625" style="139" customWidth="1"/>
    <col min="5" max="12" width="6.7109375" style="139" customWidth="1"/>
    <col min="13" max="13" width="2.5703125" style="1057" customWidth="1"/>
    <col min="14" max="14" width="1" style="1057" customWidth="1"/>
    <col min="15" max="16384" width="9.140625" style="139"/>
  </cols>
  <sheetData>
    <row r="1" spans="1:14" ht="13.5" customHeight="1">
      <c r="A1" s="138"/>
      <c r="B1" s="1599" t="s">
        <v>493</v>
      </c>
      <c r="C1" s="1599"/>
      <c r="D1" s="1599"/>
      <c r="E1" s="1599"/>
      <c r="F1" s="1599"/>
      <c r="G1" s="1599"/>
      <c r="H1" s="1599"/>
      <c r="I1" s="473"/>
      <c r="J1" s="473"/>
      <c r="K1" s="473"/>
      <c r="L1" s="473"/>
      <c r="M1" s="473"/>
      <c r="N1" s="473"/>
    </row>
    <row r="2" spans="1:14" ht="6" customHeight="1">
      <c r="A2" s="138"/>
      <c r="B2" s="1600"/>
      <c r="C2" s="1600"/>
      <c r="D2" s="1600"/>
      <c r="E2" s="1600"/>
      <c r="F2" s="1600"/>
      <c r="G2" s="1600"/>
      <c r="H2" s="1600"/>
      <c r="I2" s="1600"/>
      <c r="J2" s="1600"/>
      <c r="K2" s="1600"/>
      <c r="L2" s="1122"/>
      <c r="M2" s="474"/>
      <c r="N2" s="1043"/>
    </row>
    <row r="3" spans="1:14" ht="10.5" customHeight="1" thickBot="1">
      <c r="A3" s="138"/>
      <c r="B3" s="414"/>
      <c r="C3" s="140"/>
      <c r="D3" s="140"/>
      <c r="E3" s="140"/>
      <c r="F3" s="140"/>
      <c r="G3" s="140"/>
      <c r="H3" s="140"/>
      <c r="I3" s="140"/>
      <c r="J3" s="592"/>
      <c r="K3" s="140"/>
      <c r="L3" s="592" t="s">
        <v>70</v>
      </c>
      <c r="M3" s="475"/>
      <c r="N3" s="1043"/>
    </row>
    <row r="4" spans="1:14" ht="13.5" customHeight="1" thickBot="1">
      <c r="A4" s="138"/>
      <c r="B4" s="414"/>
      <c r="C4" s="1593" t="s">
        <v>463</v>
      </c>
      <c r="D4" s="1594"/>
      <c r="E4" s="1594"/>
      <c r="F4" s="1594"/>
      <c r="G4" s="1594"/>
      <c r="H4" s="1594"/>
      <c r="I4" s="1594"/>
      <c r="J4" s="1594"/>
      <c r="K4" s="1594"/>
      <c r="L4" s="1595"/>
      <c r="M4" s="475"/>
      <c r="N4" s="1043"/>
    </row>
    <row r="5" spans="1:14" ht="4.5" customHeight="1">
      <c r="A5" s="138"/>
      <c r="B5" s="414"/>
      <c r="C5" s="1601" t="s">
        <v>78</v>
      </c>
      <c r="D5" s="1601"/>
      <c r="E5" s="414"/>
      <c r="F5" s="414"/>
      <c r="G5" s="414"/>
      <c r="H5" s="414"/>
      <c r="I5" s="414"/>
      <c r="J5" s="414"/>
      <c r="K5" s="414"/>
      <c r="L5" s="414"/>
      <c r="M5" s="475"/>
      <c r="N5" s="1043"/>
    </row>
    <row r="6" spans="1:14" ht="13.5" customHeight="1">
      <c r="A6" s="138"/>
      <c r="B6" s="414"/>
      <c r="C6" s="1602"/>
      <c r="D6" s="1602"/>
      <c r="E6" s="1589">
        <v>2010</v>
      </c>
      <c r="F6" s="1589"/>
      <c r="G6" s="1589">
        <v>2011</v>
      </c>
      <c r="H6" s="1589"/>
      <c r="I6" s="1589">
        <v>2012</v>
      </c>
      <c r="J6" s="1589"/>
      <c r="K6" s="1589">
        <v>2013</v>
      </c>
      <c r="L6" s="1589"/>
      <c r="M6" s="475"/>
      <c r="N6" s="1043"/>
    </row>
    <row r="7" spans="1:14" ht="4.5" customHeight="1">
      <c r="A7" s="138"/>
      <c r="B7" s="414"/>
      <c r="C7" s="414"/>
      <c r="D7" s="414"/>
      <c r="E7" s="414"/>
      <c r="F7" s="414"/>
      <c r="G7" s="414"/>
      <c r="H7" s="414"/>
      <c r="I7" s="414"/>
      <c r="J7" s="414"/>
      <c r="K7" s="414"/>
      <c r="L7" s="414"/>
      <c r="M7" s="475"/>
      <c r="N7" s="1043"/>
    </row>
    <row r="8" spans="1:14" s="144" customFormat="1" ht="16.5" customHeight="1">
      <c r="A8" s="142"/>
      <c r="B8" s="1044"/>
      <c r="C8" s="1598" t="s">
        <v>464</v>
      </c>
      <c r="D8" s="1598"/>
      <c r="E8" s="1590">
        <v>99971</v>
      </c>
      <c r="F8" s="1590"/>
      <c r="G8" s="1590">
        <v>93162</v>
      </c>
      <c r="H8" s="1590"/>
      <c r="I8" s="1590">
        <v>88070</v>
      </c>
      <c r="J8" s="1590"/>
      <c r="K8" s="1590">
        <v>91963.999999999884</v>
      </c>
      <c r="L8" s="1590"/>
      <c r="M8" s="1045"/>
      <c r="N8" s="1046"/>
    </row>
    <row r="9" spans="1:14" s="144" customFormat="1" ht="13.5" customHeight="1">
      <c r="A9" s="142"/>
      <c r="B9" s="1044"/>
      <c r="C9" s="1066"/>
      <c r="D9" s="1067" t="s">
        <v>429</v>
      </c>
      <c r="E9" s="1591">
        <v>68341</v>
      </c>
      <c r="F9" s="1591"/>
      <c r="G9" s="1591">
        <v>62813</v>
      </c>
      <c r="H9" s="1591"/>
      <c r="I9" s="1591">
        <v>58493</v>
      </c>
      <c r="J9" s="1591"/>
      <c r="K9" s="1591">
        <v>60327.000000000124</v>
      </c>
      <c r="L9" s="1591"/>
      <c r="M9" s="1045"/>
      <c r="N9" s="1046"/>
    </row>
    <row r="10" spans="1:14" s="144" customFormat="1" ht="13.5" customHeight="1">
      <c r="A10" s="142"/>
      <c r="B10" s="1044"/>
      <c r="C10" s="1066"/>
      <c r="D10" s="1067" t="s">
        <v>430</v>
      </c>
      <c r="E10" s="1591">
        <v>31610</v>
      </c>
      <c r="F10" s="1591"/>
      <c r="G10" s="1591">
        <v>30349</v>
      </c>
      <c r="H10" s="1591"/>
      <c r="I10" s="1591">
        <v>29577</v>
      </c>
      <c r="J10" s="1591"/>
      <c r="K10" s="1591">
        <v>31636.999999999782</v>
      </c>
      <c r="L10" s="1591"/>
      <c r="M10" s="1045"/>
      <c r="N10" s="1046"/>
    </row>
    <row r="11" spans="1:14" s="144" customFormat="1" ht="22.5" customHeight="1">
      <c r="A11" s="142"/>
      <c r="B11" s="1044"/>
      <c r="C11" s="1597" t="s">
        <v>492</v>
      </c>
      <c r="D11" s="1597"/>
      <c r="E11" s="1590">
        <v>72548</v>
      </c>
      <c r="F11" s="1590"/>
      <c r="G11" s="1590">
        <v>67623</v>
      </c>
      <c r="H11" s="1590"/>
      <c r="I11" s="1590">
        <v>62871</v>
      </c>
      <c r="J11" s="1590"/>
      <c r="K11" s="1590">
        <v>25646.000000000036</v>
      </c>
      <c r="L11" s="1590"/>
      <c r="M11" s="1045"/>
      <c r="N11" s="1046"/>
    </row>
    <row r="12" spans="1:14" s="144" customFormat="1" ht="18.75" customHeight="1">
      <c r="A12" s="142"/>
      <c r="B12" s="1044"/>
      <c r="C12" s="1597" t="s">
        <v>465</v>
      </c>
      <c r="D12" s="1597"/>
      <c r="E12" s="1590">
        <v>1992588</v>
      </c>
      <c r="F12" s="1590"/>
      <c r="G12" s="1590">
        <v>1859228</v>
      </c>
      <c r="H12" s="1590"/>
      <c r="I12" s="1590">
        <v>1763128</v>
      </c>
      <c r="J12" s="1590"/>
      <c r="K12" s="1590">
        <v>1890538.0000000058</v>
      </c>
      <c r="L12" s="1590"/>
      <c r="M12" s="1045"/>
      <c r="N12" s="1046"/>
    </row>
    <row r="13" spans="1:14" ht="11.25" customHeight="1" thickBot="1">
      <c r="A13" s="138"/>
      <c r="B13" s="140"/>
      <c r="C13" s="140"/>
      <c r="D13" s="140"/>
      <c r="E13" s="140"/>
      <c r="F13" s="140"/>
      <c r="G13" s="140"/>
      <c r="H13" s="140"/>
      <c r="I13" s="140"/>
      <c r="J13" s="592"/>
      <c r="K13" s="140"/>
      <c r="L13" s="592"/>
      <c r="M13" s="475"/>
      <c r="N13" s="1043"/>
    </row>
    <row r="14" spans="1:14" s="144" customFormat="1" ht="13.5" customHeight="1" thickBot="1">
      <c r="A14" s="142"/>
      <c r="B14" s="143"/>
      <c r="C14" s="1593" t="s">
        <v>491</v>
      </c>
      <c r="D14" s="1594"/>
      <c r="E14" s="1594"/>
      <c r="F14" s="1594"/>
      <c r="G14" s="1594"/>
      <c r="H14" s="1594"/>
      <c r="I14" s="1594"/>
      <c r="J14" s="1594"/>
      <c r="K14" s="1594"/>
      <c r="L14" s="1595"/>
      <c r="M14" s="475"/>
      <c r="N14" s="1043"/>
    </row>
    <row r="15" spans="1:14" ht="4.5" customHeight="1">
      <c r="A15" s="138"/>
      <c r="B15" s="140"/>
      <c r="C15" s="146"/>
      <c r="D15" s="146"/>
      <c r="E15" s="418"/>
      <c r="F15" s="418"/>
      <c r="G15" s="418"/>
      <c r="H15" s="418"/>
      <c r="I15" s="418"/>
      <c r="J15" s="418"/>
      <c r="K15" s="418"/>
      <c r="L15" s="418"/>
      <c r="M15" s="475"/>
      <c r="N15" s="1043"/>
    </row>
    <row r="16" spans="1:14" ht="13.5" customHeight="1">
      <c r="A16" s="138"/>
      <c r="B16" s="140"/>
      <c r="C16" s="1596"/>
      <c r="D16" s="1596"/>
      <c r="E16" s="1592">
        <v>2010</v>
      </c>
      <c r="F16" s="1592"/>
      <c r="G16" s="1592">
        <v>2011</v>
      </c>
      <c r="H16" s="1592"/>
      <c r="I16" s="1592">
        <v>2012</v>
      </c>
      <c r="J16" s="1592"/>
      <c r="K16" s="1592">
        <v>2013</v>
      </c>
      <c r="L16" s="1592"/>
      <c r="M16" s="1047"/>
      <c r="N16" s="1048"/>
    </row>
    <row r="17" spans="1:14" ht="25.5" customHeight="1">
      <c r="A17" s="138"/>
      <c r="B17" s="140"/>
      <c r="C17" s="1133"/>
      <c r="D17" s="1133"/>
      <c r="E17" s="1132" t="s">
        <v>68</v>
      </c>
      <c r="F17" s="1132" t="s">
        <v>466</v>
      </c>
      <c r="G17" s="1132" t="s">
        <v>68</v>
      </c>
      <c r="H17" s="1132" t="s">
        <v>466</v>
      </c>
      <c r="I17" s="1132" t="s">
        <v>68</v>
      </c>
      <c r="J17" s="1132" t="s">
        <v>466</v>
      </c>
      <c r="K17" s="1132" t="s">
        <v>68</v>
      </c>
      <c r="L17" s="1132" t="s">
        <v>466</v>
      </c>
      <c r="M17" s="1047"/>
      <c r="N17" s="1048"/>
    </row>
    <row r="18" spans="1:14" s="1052" customFormat="1" ht="18.75" customHeight="1">
      <c r="A18" s="1049"/>
      <c r="B18" s="1050"/>
      <c r="C18" s="1545" t="s">
        <v>68</v>
      </c>
      <c r="D18" s="1545"/>
      <c r="E18" s="1131">
        <v>37.722991682033538</v>
      </c>
      <c r="F18" s="1131">
        <v>5.1534617334572957E-2</v>
      </c>
      <c r="G18" s="1131">
        <v>34.264391040797669</v>
      </c>
      <c r="H18" s="1131">
        <v>4.0582950002149662E-2</v>
      </c>
      <c r="I18" s="1131">
        <v>33.597446623964863</v>
      </c>
      <c r="J18" s="1131">
        <v>4.2727175943744602E-2</v>
      </c>
      <c r="K18" s="1131">
        <v>35.523302580974473</v>
      </c>
      <c r="L18" s="1131">
        <v>4.4185464503317513E-2</v>
      </c>
      <c r="M18" s="1051"/>
    </row>
    <row r="19" spans="1:14" ht="12" customHeight="1">
      <c r="A19" s="138"/>
      <c r="B19" s="140"/>
      <c r="C19" s="881"/>
      <c r="D19" s="1129" t="s">
        <v>490</v>
      </c>
      <c r="E19" s="1128">
        <v>25.251240300216221</v>
      </c>
      <c r="F19" s="1128">
        <v>8.4806852393673179E-2</v>
      </c>
      <c r="G19" s="1128">
        <v>21.043646689975677</v>
      </c>
      <c r="H19" s="1128">
        <v>0.14773230905599127</v>
      </c>
      <c r="I19" s="1128">
        <v>21.763392857142918</v>
      </c>
      <c r="J19" s="1128">
        <v>0.1800115207373276</v>
      </c>
      <c r="K19" s="1128">
        <v>22.82228548190319</v>
      </c>
      <c r="L19" s="1128">
        <v>0.11386742578283854</v>
      </c>
      <c r="M19" s="1047"/>
      <c r="N19" s="1048"/>
    </row>
    <row r="20" spans="1:14" ht="12" customHeight="1">
      <c r="A20" s="138"/>
      <c r="B20" s="140"/>
      <c r="C20" s="881"/>
      <c r="D20" s="1129" t="s">
        <v>376</v>
      </c>
      <c r="E20" s="1128">
        <v>81.75491146154522</v>
      </c>
      <c r="F20" s="1128">
        <v>0.5285877896220601</v>
      </c>
      <c r="G20" s="1128">
        <v>79.174183203046766</v>
      </c>
      <c r="H20" s="1128">
        <v>0.5011024253357389</v>
      </c>
      <c r="I20" s="1128">
        <v>62.463740088957614</v>
      </c>
      <c r="J20" s="1128">
        <v>0.48346548056468741</v>
      </c>
      <c r="K20" s="1128">
        <v>59.342496285289698</v>
      </c>
      <c r="L20" s="1128">
        <v>0.2786032689450223</v>
      </c>
      <c r="M20" s="1047"/>
      <c r="N20" s="1053"/>
    </row>
    <row r="21" spans="1:14" ht="12" customHeight="1">
      <c r="A21" s="138"/>
      <c r="B21" s="140"/>
      <c r="C21" s="881"/>
      <c r="D21" s="1129" t="s">
        <v>377</v>
      </c>
      <c r="E21" s="1128">
        <v>64.357264741199188</v>
      </c>
      <c r="F21" s="1128">
        <v>6.6359097516273391E-2</v>
      </c>
      <c r="G21" s="1128">
        <v>57.58434150957909</v>
      </c>
      <c r="H21" s="1128">
        <v>4.1563291301123087E-2</v>
      </c>
      <c r="I21" s="1128">
        <v>56.803336591219683</v>
      </c>
      <c r="J21" s="1128">
        <v>5.3222887777122557E-2</v>
      </c>
      <c r="K21" s="1128">
        <v>59.797104526333797</v>
      </c>
      <c r="L21" s="1128">
        <v>6.4690348863440231E-2</v>
      </c>
      <c r="M21" s="1047"/>
      <c r="N21" s="1134"/>
    </row>
    <row r="22" spans="1:14" ht="12" customHeight="1">
      <c r="A22" s="138"/>
      <c r="B22" s="140"/>
      <c r="D22" s="1129" t="s">
        <v>489</v>
      </c>
      <c r="E22" s="1128">
        <v>9.7204301075268802</v>
      </c>
      <c r="F22" s="1128">
        <v>0.25806451612903225</v>
      </c>
      <c r="G22" s="1128">
        <v>11.545711592836946</v>
      </c>
      <c r="H22" s="1128">
        <v>0.1767200754005655</v>
      </c>
      <c r="I22" s="1128">
        <v>10.348583877995639</v>
      </c>
      <c r="J22" s="1128">
        <v>0.54466230936819149</v>
      </c>
      <c r="K22" s="1128">
        <v>12.373530216024054</v>
      </c>
      <c r="L22" s="1128">
        <v>0.27344818156959239</v>
      </c>
      <c r="M22" s="1047"/>
      <c r="N22" s="1048"/>
    </row>
    <row r="23" spans="1:14" s="163" customFormat="1" ht="12" customHeight="1">
      <c r="A23" s="161"/>
      <c r="B23" s="162"/>
      <c r="C23" s="882"/>
      <c r="D23" s="1129" t="s">
        <v>488</v>
      </c>
      <c r="E23" s="1128">
        <v>88.122605363984675</v>
      </c>
      <c r="F23" s="1128">
        <v>8.4206980758704905E-2</v>
      </c>
      <c r="G23" s="1128">
        <v>94.768702196408995</v>
      </c>
      <c r="H23" s="1128">
        <v>0.12270440508814279</v>
      </c>
      <c r="I23" s="1128">
        <v>93.378679094764109</v>
      </c>
      <c r="J23" s="1128">
        <v>4.1986816139732069E-2</v>
      </c>
      <c r="K23" s="1128">
        <v>101.37911394979872</v>
      </c>
      <c r="L23" s="1128">
        <v>0</v>
      </c>
      <c r="M23" s="1047"/>
      <c r="N23" s="1048"/>
    </row>
    <row r="24" spans="1:14" s="163" customFormat="1" ht="12" customHeight="1">
      <c r="A24" s="161"/>
      <c r="B24" s="162"/>
      <c r="C24" s="882"/>
      <c r="D24" s="1129" t="s">
        <v>379</v>
      </c>
      <c r="E24" s="1128">
        <v>46.297206923682353</v>
      </c>
      <c r="F24" s="1128">
        <v>0.12908143194335225</v>
      </c>
      <c r="G24" s="1128">
        <v>44.587531195908127</v>
      </c>
      <c r="H24" s="1128">
        <v>0.12290590528734198</v>
      </c>
      <c r="I24" s="1128">
        <v>40.456463605026478</v>
      </c>
      <c r="J24" s="1128">
        <v>0.10047454902385063</v>
      </c>
      <c r="K24" s="1128">
        <v>45.434636746561516</v>
      </c>
      <c r="L24" s="1128">
        <v>0.10250866664181697</v>
      </c>
      <c r="M24" s="1047"/>
      <c r="N24" s="1048"/>
    </row>
    <row r="25" spans="1:14" s="163" customFormat="1" ht="12" customHeight="1">
      <c r="A25" s="161"/>
      <c r="B25" s="162"/>
      <c r="C25" s="882"/>
      <c r="D25" s="1129" t="s">
        <v>487</v>
      </c>
      <c r="E25" s="1128">
        <v>27.943150567735699</v>
      </c>
      <c r="F25" s="1128">
        <v>1.9403740688409277E-2</v>
      </c>
      <c r="G25" s="1128">
        <v>27.156699413809047</v>
      </c>
      <c r="H25" s="1128">
        <v>1.9474782811910812E-2</v>
      </c>
      <c r="I25" s="1128">
        <v>25.78833326405837</v>
      </c>
      <c r="J25" s="1128">
        <v>9.0358560841129892E-3</v>
      </c>
      <c r="K25" s="1128">
        <v>28.019848988405844</v>
      </c>
      <c r="L25" s="1128">
        <v>1.9144471842310641E-2</v>
      </c>
      <c r="M25" s="1047"/>
      <c r="N25" s="1048"/>
    </row>
    <row r="26" spans="1:14" s="1036" customFormat="1" ht="12" customHeight="1">
      <c r="A26" s="138"/>
      <c r="B26" s="140"/>
      <c r="C26" s="881"/>
      <c r="D26" s="1129" t="s">
        <v>381</v>
      </c>
      <c r="E26" s="1128">
        <v>48.504983388704289</v>
      </c>
      <c r="F26" s="1128">
        <v>0.15227021040974525</v>
      </c>
      <c r="G26" s="1128">
        <v>43.831308835919643</v>
      </c>
      <c r="H26" s="1128">
        <v>0.10614514021109638</v>
      </c>
      <c r="I26" s="1128">
        <v>43.567855997488891</v>
      </c>
      <c r="J26" s="1128">
        <v>6.8234700074375862E-2</v>
      </c>
      <c r="K26" s="1128">
        <v>52.450287295809261</v>
      </c>
      <c r="L26" s="1128">
        <v>0.12785415601215344</v>
      </c>
      <c r="M26" s="1047"/>
      <c r="N26" s="1048"/>
    </row>
    <row r="27" spans="1:14" s="1036" customFormat="1" ht="12" customHeight="1">
      <c r="A27" s="138"/>
      <c r="B27" s="140"/>
      <c r="C27" s="881"/>
      <c r="D27" s="1129" t="s">
        <v>382</v>
      </c>
      <c r="E27" s="1128">
        <v>21.847494943169565</v>
      </c>
      <c r="F27" s="1128">
        <v>4.9698578123679804E-3</v>
      </c>
      <c r="G27" s="1128">
        <v>19.2079623412641</v>
      </c>
      <c r="H27" s="1128">
        <v>4.5613779010363646E-3</v>
      </c>
      <c r="I27" s="1128">
        <v>20.060246800489743</v>
      </c>
      <c r="J27" s="1128">
        <v>4.4040058837518771E-3</v>
      </c>
      <c r="K27" s="1128">
        <v>20.766982652029018</v>
      </c>
      <c r="L27" s="1128">
        <v>4.6835775038405747E-3</v>
      </c>
      <c r="M27" s="1047"/>
      <c r="N27" s="1048"/>
    </row>
    <row r="28" spans="1:14" s="1036" customFormat="1" ht="12" customHeight="1">
      <c r="A28" s="138"/>
      <c r="B28" s="140"/>
      <c r="C28" s="881"/>
      <c r="D28" s="1129" t="s">
        <v>486</v>
      </c>
      <c r="E28" s="1128">
        <v>6.5227447956823292</v>
      </c>
      <c r="F28" s="1128">
        <v>0</v>
      </c>
      <c r="G28" s="1128">
        <v>6.1571370757934822</v>
      </c>
      <c r="H28" s="1128">
        <v>1.4453373417355591E-2</v>
      </c>
      <c r="I28" s="1128">
        <v>6.841387824387211</v>
      </c>
      <c r="J28" s="1128">
        <v>0</v>
      </c>
      <c r="K28" s="1128">
        <v>7.448528756414019</v>
      </c>
      <c r="L28" s="1128">
        <v>0</v>
      </c>
      <c r="M28" s="1047"/>
      <c r="N28" s="1048"/>
    </row>
    <row r="29" spans="1:14" s="1036" customFormat="1" ht="12" customHeight="1">
      <c r="A29" s="138"/>
      <c r="B29" s="140"/>
      <c r="C29" s="881"/>
      <c r="D29" s="1129" t="s">
        <v>383</v>
      </c>
      <c r="E29" s="1128">
        <v>4.5701518305997206</v>
      </c>
      <c r="F29" s="1128">
        <v>0</v>
      </c>
      <c r="G29" s="1128">
        <v>4.6750409612233703</v>
      </c>
      <c r="H29" s="1128">
        <v>0</v>
      </c>
      <c r="I29" s="1128">
        <v>5.1516561326267647</v>
      </c>
      <c r="J29" s="1128">
        <v>0</v>
      </c>
      <c r="K29" s="1128">
        <v>5.0847457627118668</v>
      </c>
      <c r="L29" s="1128">
        <v>1.1150758251561107E-2</v>
      </c>
      <c r="M29" s="1047"/>
      <c r="N29" s="1048"/>
    </row>
    <row r="30" spans="1:14" s="1036" customFormat="1" ht="12" customHeight="1">
      <c r="A30" s="138"/>
      <c r="B30" s="140"/>
      <c r="C30" s="881"/>
      <c r="D30" s="1129" t="s">
        <v>384</v>
      </c>
      <c r="E30" s="1128">
        <v>7.8321678321678307</v>
      </c>
      <c r="F30" s="1128">
        <v>3.9960039960040009E-2</v>
      </c>
      <c r="G30" s="1128">
        <v>8.614734446747125</v>
      </c>
      <c r="H30" s="1128">
        <v>4.0635539843146821E-2</v>
      </c>
      <c r="I30" s="1128">
        <v>11.264985531211231</v>
      </c>
      <c r="J30" s="1128">
        <v>5.1674245556014804E-2</v>
      </c>
      <c r="K30" s="1128">
        <v>10.252133817325607</v>
      </c>
      <c r="L30" s="1128">
        <v>0</v>
      </c>
      <c r="M30" s="1047"/>
      <c r="N30" s="1048"/>
    </row>
    <row r="31" spans="1:14" s="1036" customFormat="1" ht="12" customHeight="1">
      <c r="A31" s="138"/>
      <c r="B31" s="140"/>
      <c r="C31" s="881"/>
      <c r="D31" s="1129" t="s">
        <v>485</v>
      </c>
      <c r="E31" s="1128">
        <v>10.553332173307769</v>
      </c>
      <c r="F31" s="1128">
        <v>6.0901339829476007E-2</v>
      </c>
      <c r="G31" s="1128">
        <v>8.102487931674677</v>
      </c>
      <c r="H31" s="1128">
        <v>7.4266617155588242E-3</v>
      </c>
      <c r="I31" s="1128">
        <v>8.1517082683944206</v>
      </c>
      <c r="J31" s="1128">
        <v>3.2639472546123795E-2</v>
      </c>
      <c r="K31" s="1128">
        <v>8.1022321334945957</v>
      </c>
      <c r="L31" s="1128">
        <v>3.4953546736387404E-2</v>
      </c>
      <c r="M31" s="1047"/>
      <c r="N31" s="1048"/>
    </row>
    <row r="32" spans="1:14" s="1036" customFormat="1" ht="12" customHeight="1">
      <c r="A32" s="138"/>
      <c r="B32" s="140"/>
      <c r="C32" s="881"/>
      <c r="D32" s="1129" t="s">
        <v>484</v>
      </c>
      <c r="E32" s="1128">
        <v>38.272490968633001</v>
      </c>
      <c r="F32" s="1128">
        <v>3.6185777783138647E-2</v>
      </c>
      <c r="G32" s="1128">
        <v>38.680180453561299</v>
      </c>
      <c r="H32" s="1128">
        <v>1.3486813268326809E-2</v>
      </c>
      <c r="I32" s="1128">
        <v>28.642507369453153</v>
      </c>
      <c r="J32" s="1128">
        <v>3.6317634027201784E-2</v>
      </c>
      <c r="K32" s="1128">
        <v>32.111229286410861</v>
      </c>
      <c r="L32" s="1128">
        <v>3.3064591679846454E-2</v>
      </c>
      <c r="M32" s="1047"/>
      <c r="N32" s="1048"/>
    </row>
    <row r="33" spans="1:14" s="1036" customFormat="1" ht="12" customHeight="1">
      <c r="A33" s="138"/>
      <c r="B33" s="140"/>
      <c r="C33" s="881"/>
      <c r="D33" s="1129" t="s">
        <v>483</v>
      </c>
      <c r="E33" s="1128">
        <v>35.800324948176396</v>
      </c>
      <c r="F33" s="1128">
        <v>0</v>
      </c>
      <c r="G33" s="1128">
        <v>33.126543395771868</v>
      </c>
      <c r="H33" s="1128">
        <v>6.0230078901403403E-2</v>
      </c>
      <c r="I33" s="1128">
        <v>33.139246778989097</v>
      </c>
      <c r="J33" s="1128">
        <v>0</v>
      </c>
      <c r="K33" s="1128">
        <v>36.244143675169212</v>
      </c>
      <c r="L33" s="1128">
        <v>6.5070275897969876E-2</v>
      </c>
      <c r="M33" s="1047"/>
      <c r="N33" s="1048"/>
    </row>
    <row r="34" spans="1:14" s="1036" customFormat="1" ht="12" customHeight="1">
      <c r="A34" s="138"/>
      <c r="B34" s="140"/>
      <c r="C34" s="881"/>
      <c r="D34" s="1129" t="s">
        <v>385</v>
      </c>
      <c r="E34" s="1128">
        <v>11.544190665342567</v>
      </c>
      <c r="F34" s="1128">
        <v>0</v>
      </c>
      <c r="G34" s="1128">
        <v>9.7374787744000404</v>
      </c>
      <c r="H34" s="1128">
        <v>0</v>
      </c>
      <c r="I34" s="1128">
        <v>11.918032786885185</v>
      </c>
      <c r="J34" s="1128">
        <v>1.6393442622950737E-2</v>
      </c>
      <c r="K34" s="1128">
        <v>11.386986301369857</v>
      </c>
      <c r="L34" s="1128">
        <v>0</v>
      </c>
      <c r="M34" s="1047"/>
      <c r="N34" s="1048"/>
    </row>
    <row r="35" spans="1:14" s="1036" customFormat="1" ht="12" customHeight="1">
      <c r="A35" s="138"/>
      <c r="B35" s="140"/>
      <c r="C35" s="881"/>
      <c r="D35" s="1129" t="s">
        <v>482</v>
      </c>
      <c r="E35" s="1128">
        <v>36.698548760695125</v>
      </c>
      <c r="F35" s="1128">
        <v>3.9393032160471462E-3</v>
      </c>
      <c r="G35" s="1128">
        <v>31.988643866367219</v>
      </c>
      <c r="H35" s="1128">
        <v>3.6680018193288901E-3</v>
      </c>
      <c r="I35" s="1128">
        <v>37.520946062140318</v>
      </c>
      <c r="J35" s="1128">
        <v>1.5996992565397709E-2</v>
      </c>
      <c r="K35" s="1128">
        <v>39.579836072406835</v>
      </c>
      <c r="L35" s="1128">
        <v>1.8946786056681108E-2</v>
      </c>
      <c r="M35" s="1047"/>
      <c r="N35" s="1048"/>
    </row>
    <row r="36" spans="1:14" s="1036" customFormat="1" ht="12" customHeight="1">
      <c r="A36" s="138"/>
      <c r="B36" s="140"/>
      <c r="C36" s="881"/>
      <c r="D36" s="1129" t="s">
        <v>481</v>
      </c>
      <c r="E36" s="1128">
        <v>25.959494237439813</v>
      </c>
      <c r="F36" s="1128">
        <v>0</v>
      </c>
      <c r="G36" s="1128">
        <v>25.955470889391652</v>
      </c>
      <c r="H36" s="1128">
        <v>0</v>
      </c>
      <c r="I36" s="1128">
        <v>28.103526313623878</v>
      </c>
      <c r="J36" s="1128">
        <v>8.2294366950582371E-2</v>
      </c>
      <c r="K36" s="1128">
        <v>27.644461508926863</v>
      </c>
      <c r="L36" s="1128">
        <v>0</v>
      </c>
      <c r="M36" s="1047"/>
      <c r="N36" s="1048"/>
    </row>
    <row r="37" spans="1:14" s="1036" customFormat="1" ht="12" customHeight="1">
      <c r="A37" s="138"/>
      <c r="B37" s="140"/>
      <c r="C37" s="881"/>
      <c r="D37" s="1129" t="s">
        <v>387</v>
      </c>
      <c r="E37" s="1128">
        <v>12.605378294739122</v>
      </c>
      <c r="F37" s="1128">
        <v>0</v>
      </c>
      <c r="G37" s="1128">
        <v>14.428209413921419</v>
      </c>
      <c r="H37" s="1128">
        <v>1.0783415107564587E-2</v>
      </c>
      <c r="I37" s="1128">
        <v>13.16008893829903</v>
      </c>
      <c r="J37" s="1128">
        <v>2.7793218454697021E-2</v>
      </c>
      <c r="K37" s="1128">
        <v>10.413653456754451</v>
      </c>
      <c r="L37" s="1128">
        <v>1.1570726063060501E-2</v>
      </c>
      <c r="M37" s="1047"/>
      <c r="N37" s="1048"/>
    </row>
    <row r="38" spans="1:14" s="1036" customFormat="1" ht="12" customHeight="1">
      <c r="A38" s="138"/>
      <c r="B38" s="140"/>
      <c r="C38" s="881"/>
      <c r="D38" s="1129" t="s">
        <v>480</v>
      </c>
      <c r="E38" s="1128">
        <v>0</v>
      </c>
      <c r="F38" s="1128">
        <v>0</v>
      </c>
      <c r="G38" s="1128">
        <v>0</v>
      </c>
      <c r="H38" s="1128">
        <v>0</v>
      </c>
      <c r="I38" s="1128">
        <v>0</v>
      </c>
      <c r="J38" s="1128">
        <v>0</v>
      </c>
      <c r="K38" s="1128">
        <v>0</v>
      </c>
      <c r="L38" s="1128">
        <v>0</v>
      </c>
      <c r="M38" s="1047"/>
      <c r="N38" s="1048"/>
    </row>
    <row r="39" spans="1:14" s="1036" customFormat="1" ht="12" customHeight="1">
      <c r="A39" s="138"/>
      <c r="B39" s="140"/>
      <c r="C39" s="881"/>
      <c r="D39" s="1129" t="s">
        <v>479</v>
      </c>
      <c r="E39" s="1128">
        <v>0</v>
      </c>
      <c r="F39" s="1128">
        <v>0</v>
      </c>
      <c r="G39" s="1128">
        <v>0</v>
      </c>
      <c r="H39" s="1128">
        <v>0</v>
      </c>
      <c r="I39" s="1128">
        <v>19.6078431372549</v>
      </c>
      <c r="J39" s="1128">
        <v>0</v>
      </c>
      <c r="K39" s="1128">
        <v>12.987012987012989</v>
      </c>
      <c r="L39" s="1128">
        <v>0</v>
      </c>
      <c r="M39" s="1047"/>
      <c r="N39" s="1048"/>
    </row>
    <row r="40" spans="1:14" s="1036" customFormat="1" ht="16.5" customHeight="1" thickBot="1">
      <c r="A40" s="138"/>
      <c r="B40" s="140"/>
      <c r="C40" s="881"/>
      <c r="D40" s="1129"/>
      <c r="E40" s="1131"/>
      <c r="F40" s="1131"/>
      <c r="G40" s="1131"/>
      <c r="H40" s="1131"/>
      <c r="I40" s="1131"/>
      <c r="J40" s="1131"/>
      <c r="K40" s="1131"/>
      <c r="L40" s="1131"/>
      <c r="M40" s="1047"/>
      <c r="N40" s="1048"/>
    </row>
    <row r="41" spans="1:14" s="144" customFormat="1" ht="13.5" customHeight="1" thickBot="1">
      <c r="A41" s="142"/>
      <c r="B41" s="143"/>
      <c r="C41" s="1593" t="s">
        <v>478</v>
      </c>
      <c r="D41" s="1594"/>
      <c r="E41" s="1594"/>
      <c r="F41" s="1594"/>
      <c r="G41" s="1594"/>
      <c r="H41" s="1594"/>
      <c r="I41" s="1594"/>
      <c r="J41" s="1594"/>
      <c r="K41" s="1594"/>
      <c r="L41" s="1595"/>
      <c r="M41" s="475"/>
      <c r="N41" s="1043"/>
    </row>
    <row r="42" spans="1:14" ht="4.5" customHeight="1">
      <c r="A42" s="138"/>
      <c r="B42" s="140"/>
      <c r="C42" s="146"/>
      <c r="D42" s="146"/>
      <c r="E42" s="418"/>
      <c r="F42" s="418"/>
      <c r="G42" s="418"/>
      <c r="H42" s="418"/>
      <c r="I42" s="418"/>
      <c r="J42" s="418"/>
      <c r="K42" s="418"/>
      <c r="L42" s="418"/>
      <c r="M42" s="475"/>
      <c r="N42" s="1043"/>
    </row>
    <row r="43" spans="1:14" ht="13.5" customHeight="1">
      <c r="A43" s="138"/>
      <c r="B43" s="140"/>
      <c r="C43" s="1596"/>
      <c r="D43" s="1596"/>
      <c r="E43" s="1592">
        <v>2010</v>
      </c>
      <c r="F43" s="1592"/>
      <c r="G43" s="1592">
        <v>2011</v>
      </c>
      <c r="H43" s="1592"/>
      <c r="I43" s="1592">
        <v>2012</v>
      </c>
      <c r="J43" s="1592"/>
      <c r="K43" s="1592">
        <v>2013</v>
      </c>
      <c r="L43" s="1592"/>
      <c r="M43" s="1047"/>
      <c r="N43" s="1048"/>
    </row>
    <row r="44" spans="1:14" ht="25.5" customHeight="1">
      <c r="A44" s="138"/>
      <c r="B44" s="140"/>
      <c r="C44" s="1133"/>
      <c r="D44" s="1133"/>
      <c r="E44" s="1132" t="s">
        <v>68</v>
      </c>
      <c r="F44" s="1132" t="s">
        <v>466</v>
      </c>
      <c r="G44" s="1132" t="s">
        <v>68</v>
      </c>
      <c r="H44" s="1132" t="s">
        <v>466</v>
      </c>
      <c r="I44" s="1132" t="s">
        <v>68</v>
      </c>
      <c r="J44" s="1132" t="s">
        <v>466</v>
      </c>
      <c r="K44" s="1132" t="s">
        <v>68</v>
      </c>
      <c r="L44" s="1132" t="s">
        <v>466</v>
      </c>
      <c r="M44" s="1047"/>
      <c r="N44" s="1048"/>
    </row>
    <row r="45" spans="1:14" s="1052" customFormat="1" ht="18.75" customHeight="1">
      <c r="A45" s="1049"/>
      <c r="B45" s="1050"/>
      <c r="C45" s="1545" t="s">
        <v>68</v>
      </c>
      <c r="D45" s="1545"/>
      <c r="E45" s="1131">
        <v>37.722991682033538</v>
      </c>
      <c r="F45" s="1131">
        <v>5.1534617334572957E-2</v>
      </c>
      <c r="G45" s="1131">
        <v>34.264391040797669</v>
      </c>
      <c r="H45" s="1131">
        <v>4.0582950002149662E-2</v>
      </c>
      <c r="I45" s="1131">
        <v>33.597446623964863</v>
      </c>
      <c r="J45" s="1131">
        <v>4.2727175943744602E-2</v>
      </c>
      <c r="K45" s="1131">
        <v>35.523302580974473</v>
      </c>
      <c r="L45" s="1131">
        <v>4.4185464503317513E-2</v>
      </c>
      <c r="M45" s="1051"/>
    </row>
    <row r="46" spans="1:14" s="1036" customFormat="1" ht="12" customHeight="1">
      <c r="A46" s="138"/>
      <c r="B46" s="140"/>
      <c r="C46" s="1130" t="s">
        <v>62</v>
      </c>
      <c r="D46" s="1129"/>
      <c r="E46" s="1128">
        <v>59.956408332440311</v>
      </c>
      <c r="F46" s="1128">
        <v>6.6995390717118825E-2</v>
      </c>
      <c r="G46" s="1128">
        <v>58.2348224940337</v>
      </c>
      <c r="H46" s="1128">
        <v>4.1952565632458576E-2</v>
      </c>
      <c r="I46" s="1128">
        <v>58.033671213936202</v>
      </c>
      <c r="J46" s="1128">
        <v>2.9211579470102129E-2</v>
      </c>
      <c r="K46" s="1128">
        <v>61.085617074809655</v>
      </c>
      <c r="L46" s="1128">
        <v>7.1478606453088969E-2</v>
      </c>
      <c r="M46" s="1047"/>
      <c r="N46" s="1048"/>
    </row>
    <row r="47" spans="1:14" s="1036" customFormat="1" ht="12" customHeight="1">
      <c r="A47" s="138"/>
      <c r="B47" s="140"/>
      <c r="C47" s="1130" t="s">
        <v>55</v>
      </c>
      <c r="D47" s="1129"/>
      <c r="E47" s="1128">
        <v>14.230598950098038</v>
      </c>
      <c r="F47" s="1128">
        <v>6.3247106444880172E-2</v>
      </c>
      <c r="G47" s="1128">
        <v>12.119984958491219</v>
      </c>
      <c r="H47" s="1128">
        <v>2.8925978421220095E-2</v>
      </c>
      <c r="I47" s="1128">
        <v>8.7577323016207327</v>
      </c>
      <c r="J47" s="1128">
        <v>0</v>
      </c>
      <c r="K47" s="1128">
        <v>13.110068656994642</v>
      </c>
      <c r="L47" s="1128">
        <v>3.1066513405200578E-2</v>
      </c>
      <c r="M47" s="1047"/>
      <c r="N47" s="1048"/>
    </row>
    <row r="48" spans="1:14" s="1036" customFormat="1" ht="12" customHeight="1">
      <c r="A48" s="138"/>
      <c r="B48" s="140"/>
      <c r="C48" s="1130" t="s">
        <v>64</v>
      </c>
      <c r="D48" s="1129"/>
      <c r="E48" s="1128">
        <v>44.4332001166363</v>
      </c>
      <c r="F48" s="1128">
        <v>7.2897548927120012E-2</v>
      </c>
      <c r="G48" s="1128">
        <v>39.496734506058317</v>
      </c>
      <c r="H48" s="1128">
        <v>3.6328115539553098E-2</v>
      </c>
      <c r="I48" s="1128">
        <v>35.885391403504386</v>
      </c>
      <c r="J48" s="1128">
        <v>2.552909039850915E-2</v>
      </c>
      <c r="K48" s="1128">
        <v>38.592191989183839</v>
      </c>
      <c r="L48" s="1128">
        <v>2.5350684468480746E-2</v>
      </c>
      <c r="M48" s="1047"/>
      <c r="N48" s="1048"/>
    </row>
    <row r="49" spans="1:14" s="1036" customFormat="1" ht="12" customHeight="1">
      <c r="A49" s="138"/>
      <c r="B49" s="140"/>
      <c r="C49" s="1130" t="s">
        <v>66</v>
      </c>
      <c r="D49" s="1129"/>
      <c r="E49" s="1128">
        <v>22.902990517870176</v>
      </c>
      <c r="F49" s="1128">
        <v>4.8626306831996147E-2</v>
      </c>
      <c r="G49" s="1128">
        <v>19.300766283524922</v>
      </c>
      <c r="H49" s="1128">
        <v>4.7892720306513481E-2</v>
      </c>
      <c r="I49" s="1128">
        <v>15.187687306344248</v>
      </c>
      <c r="J49" s="1128">
        <v>5.0794940823893832E-2</v>
      </c>
      <c r="K49" s="1128">
        <v>18.30053338237995</v>
      </c>
      <c r="L49" s="1128">
        <v>4.5981239654220976E-2</v>
      </c>
      <c r="M49" s="1047"/>
      <c r="N49" s="1048"/>
    </row>
    <row r="50" spans="1:14" s="1036" customFormat="1" ht="12" customHeight="1">
      <c r="A50" s="138"/>
      <c r="B50" s="140"/>
      <c r="C50" s="1130" t="s">
        <v>75</v>
      </c>
      <c r="D50" s="1129"/>
      <c r="E50" s="1128">
        <v>22.982508447624696</v>
      </c>
      <c r="F50" s="1128">
        <v>4.9691910157026335E-2</v>
      </c>
      <c r="G50" s="1128">
        <v>22.582445695148575</v>
      </c>
      <c r="H50" s="1128">
        <v>2.3256895669565996E-2</v>
      </c>
      <c r="I50" s="1128">
        <v>18.771049718551961</v>
      </c>
      <c r="J50" s="1128">
        <v>9.4208530582443925E-2</v>
      </c>
      <c r="K50" s="1128">
        <v>20.785724704623892</v>
      </c>
      <c r="L50" s="1128">
        <v>4.862157825643016E-2</v>
      </c>
      <c r="M50" s="1047"/>
      <c r="N50" s="1048"/>
    </row>
    <row r="51" spans="1:14" s="1036" customFormat="1" ht="12" customHeight="1">
      <c r="A51" s="138"/>
      <c r="B51" s="140"/>
      <c r="C51" s="1130" t="s">
        <v>61</v>
      </c>
      <c r="D51" s="1129"/>
      <c r="E51" s="1128">
        <v>36.926772768221177</v>
      </c>
      <c r="F51" s="1128">
        <v>7.7216764617562772E-2</v>
      </c>
      <c r="G51" s="1128">
        <v>33.548121526843374</v>
      </c>
      <c r="H51" s="1128">
        <v>5.5412187514842712E-2</v>
      </c>
      <c r="I51" s="1128">
        <v>34.135044290850686</v>
      </c>
      <c r="J51" s="1128">
        <v>4.5056816645790254E-2</v>
      </c>
      <c r="K51" s="1128">
        <v>36.678695868590985</v>
      </c>
      <c r="L51" s="1128">
        <v>6.2220009955201064E-2</v>
      </c>
      <c r="M51" s="1047"/>
      <c r="N51" s="1048"/>
    </row>
    <row r="52" spans="1:14" s="1036" customFormat="1" ht="12" customHeight="1">
      <c r="A52" s="138"/>
      <c r="B52" s="140"/>
      <c r="C52" s="1130" t="s">
        <v>56</v>
      </c>
      <c r="D52" s="1129"/>
      <c r="E52" s="1128">
        <v>23.236051730089994</v>
      </c>
      <c r="F52" s="1128">
        <v>0</v>
      </c>
      <c r="G52" s="1128">
        <v>24.193328423751502</v>
      </c>
      <c r="H52" s="1128">
        <v>8.1826364454627404E-2</v>
      </c>
      <c r="I52" s="1128">
        <v>17.851403862447757</v>
      </c>
      <c r="J52" s="1128">
        <v>5.8433400531743909E-2</v>
      </c>
      <c r="K52" s="1128">
        <v>19.805166310739232</v>
      </c>
      <c r="L52" s="1128">
        <v>5.8508615393616639E-2</v>
      </c>
      <c r="M52" s="1047"/>
      <c r="N52" s="1048"/>
    </row>
    <row r="53" spans="1:14" s="1036" customFormat="1" ht="12" customHeight="1">
      <c r="A53" s="138"/>
      <c r="B53" s="140"/>
      <c r="C53" s="1130" t="s">
        <v>74</v>
      </c>
      <c r="D53" s="1129"/>
      <c r="E53" s="1128">
        <v>22.135178726075484</v>
      </c>
      <c r="F53" s="1128">
        <v>8.7396613778474616E-2</v>
      </c>
      <c r="G53" s="1128">
        <v>19.706556001542044</v>
      </c>
      <c r="H53" s="1128">
        <v>5.2913652478248627E-2</v>
      </c>
      <c r="I53" s="1128">
        <v>20.96620298297589</v>
      </c>
      <c r="J53" s="1128">
        <v>8.369741709770815E-3</v>
      </c>
      <c r="K53" s="1128">
        <v>22.41673954380251</v>
      </c>
      <c r="L53" s="1128">
        <v>8.0231709176100657E-3</v>
      </c>
      <c r="M53" s="1047"/>
      <c r="N53" s="1048"/>
    </row>
    <row r="54" spans="1:14" s="1036" customFormat="1" ht="12" customHeight="1">
      <c r="A54" s="138"/>
      <c r="B54" s="140"/>
      <c r="C54" s="1130" t="s">
        <v>76</v>
      </c>
      <c r="D54" s="1129"/>
      <c r="E54" s="1128">
        <v>17.111735769501077</v>
      </c>
      <c r="F54" s="1128">
        <v>7.0274068868587544E-2</v>
      </c>
      <c r="G54" s="1128">
        <v>15.7046566530947</v>
      </c>
      <c r="H54" s="1128">
        <v>3.4214938242036384E-2</v>
      </c>
      <c r="I54" s="1128">
        <v>16.770394663287703</v>
      </c>
      <c r="J54" s="1128">
        <v>0</v>
      </c>
      <c r="K54" s="1128">
        <v>18.057872216984578</v>
      </c>
      <c r="L54" s="1128">
        <v>0.10878236275291915</v>
      </c>
      <c r="M54" s="1047"/>
      <c r="N54" s="1048"/>
    </row>
    <row r="55" spans="1:14" s="1036" customFormat="1" ht="12" customHeight="1">
      <c r="A55" s="138"/>
      <c r="B55" s="140"/>
      <c r="C55" s="1130" t="s">
        <v>60</v>
      </c>
      <c r="D55" s="1129"/>
      <c r="E55" s="1128">
        <v>53.419056648494376</v>
      </c>
      <c r="F55" s="1128">
        <v>8.1476653235362878E-2</v>
      </c>
      <c r="G55" s="1128">
        <v>42.725353764365416</v>
      </c>
      <c r="H55" s="1128">
        <v>5.2119980194407514E-2</v>
      </c>
      <c r="I55" s="1128">
        <v>50.525082959203417</v>
      </c>
      <c r="J55" s="1128">
        <v>9.36951005270346E-2</v>
      </c>
      <c r="K55" s="1128">
        <v>51.935795844512469</v>
      </c>
      <c r="L55" s="1128">
        <v>7.0194047544768268E-2</v>
      </c>
      <c r="M55" s="1047"/>
      <c r="N55" s="1048"/>
    </row>
    <row r="56" spans="1:14" s="1036" customFormat="1" ht="12" customHeight="1">
      <c r="A56" s="138"/>
      <c r="B56" s="140"/>
      <c r="C56" s="1130" t="s">
        <v>59</v>
      </c>
      <c r="D56" s="1129"/>
      <c r="E56" s="1128">
        <v>29.603598807750821</v>
      </c>
      <c r="F56" s="1128">
        <v>3.716785723706114E-2</v>
      </c>
      <c r="G56" s="1128">
        <v>25.454197223329007</v>
      </c>
      <c r="H56" s="1128">
        <v>2.4827595991170848E-2</v>
      </c>
      <c r="I56" s="1128">
        <v>25.680912477652413</v>
      </c>
      <c r="J56" s="1128">
        <v>1.9975430220828313E-2</v>
      </c>
      <c r="K56" s="1128">
        <v>27.743311385414508</v>
      </c>
      <c r="L56" s="1128">
        <v>2.3934022717166541E-2</v>
      </c>
      <c r="M56" s="1047"/>
      <c r="N56" s="1048"/>
    </row>
    <row r="57" spans="1:14" s="1036" customFormat="1" ht="12" customHeight="1">
      <c r="A57" s="138"/>
      <c r="B57" s="140"/>
      <c r="C57" s="1130" t="s">
        <v>57</v>
      </c>
      <c r="D57" s="1129"/>
      <c r="E57" s="1128">
        <v>15.22253470827196</v>
      </c>
      <c r="F57" s="1128">
        <v>0</v>
      </c>
      <c r="G57" s="1128">
        <v>16.760605161673084</v>
      </c>
      <c r="H57" s="1128">
        <v>4.9441313161277534E-2</v>
      </c>
      <c r="I57" s="1128">
        <v>15.328044951247721</v>
      </c>
      <c r="J57" s="1128">
        <v>0.12394645513138318</v>
      </c>
      <c r="K57" s="1128">
        <v>16.671599092433684</v>
      </c>
      <c r="L57" s="1128">
        <v>9.8648515339844284E-2</v>
      </c>
      <c r="M57" s="1047"/>
      <c r="N57" s="1048"/>
    </row>
    <row r="58" spans="1:14" s="1036" customFormat="1" ht="12" customHeight="1">
      <c r="A58" s="138"/>
      <c r="B58" s="140"/>
      <c r="C58" s="1130" t="s">
        <v>63</v>
      </c>
      <c r="D58" s="1129"/>
      <c r="E58" s="1128">
        <v>44.919968812644967</v>
      </c>
      <c r="F58" s="1128">
        <v>4.3618678245002457E-2</v>
      </c>
      <c r="G58" s="1128">
        <v>41.916440843438529</v>
      </c>
      <c r="H58" s="1128">
        <v>4.5620854204874439E-2</v>
      </c>
      <c r="I58" s="1128">
        <v>38.207284246016563</v>
      </c>
      <c r="J58" s="1128">
        <v>5.0981565066072008E-2</v>
      </c>
      <c r="K58" s="1128">
        <v>40.088269063018387</v>
      </c>
      <c r="L58" s="1128">
        <v>3.9405831704857133E-2</v>
      </c>
      <c r="M58" s="1047"/>
      <c r="N58" s="1048"/>
    </row>
    <row r="59" spans="1:14" s="1036" customFormat="1" ht="12" customHeight="1">
      <c r="A59" s="138"/>
      <c r="B59" s="140"/>
      <c r="C59" s="1130" t="s">
        <v>79</v>
      </c>
      <c r="D59" s="1129"/>
      <c r="E59" s="1128">
        <v>40.76787651379059</v>
      </c>
      <c r="F59" s="1128">
        <v>2.6674728362349368E-2</v>
      </c>
      <c r="G59" s="1128">
        <v>39.43480566709583</v>
      </c>
      <c r="H59" s="1128">
        <v>0.10417455867868761</v>
      </c>
      <c r="I59" s="1128">
        <v>35.68415642848143</v>
      </c>
      <c r="J59" s="1128">
        <v>0.11636137965809168</v>
      </c>
      <c r="K59" s="1128">
        <v>35.282027860242017</v>
      </c>
      <c r="L59" s="1128">
        <v>6.6605769962700637E-2</v>
      </c>
      <c r="M59" s="1047"/>
      <c r="N59" s="1048"/>
    </row>
    <row r="60" spans="1:14" s="1036" customFormat="1" ht="12" customHeight="1">
      <c r="A60" s="138"/>
      <c r="B60" s="140"/>
      <c r="C60" s="1130" t="s">
        <v>58</v>
      </c>
      <c r="D60" s="1129"/>
      <c r="E60" s="1128">
        <v>35.458377819114766</v>
      </c>
      <c r="F60" s="1128">
        <v>4.953056035573998E-2</v>
      </c>
      <c r="G60" s="1128">
        <v>33.083867242585335</v>
      </c>
      <c r="H60" s="1128">
        <v>1.110383193239986E-2</v>
      </c>
      <c r="I60" s="1128">
        <v>36.541811846689981</v>
      </c>
      <c r="J60" s="1128">
        <v>6.2220009955201777E-3</v>
      </c>
      <c r="K60" s="1128">
        <v>34.927654724741217</v>
      </c>
      <c r="L60" s="1128">
        <v>6.8133392795203626E-2</v>
      </c>
      <c r="M60" s="1047"/>
      <c r="N60" s="1048"/>
    </row>
    <row r="61" spans="1:14" s="1036" customFormat="1" ht="12" customHeight="1">
      <c r="A61" s="138"/>
      <c r="B61" s="140"/>
      <c r="C61" s="1130" t="s">
        <v>65</v>
      </c>
      <c r="D61" s="1129"/>
      <c r="E61" s="1128">
        <v>36.877106403466634</v>
      </c>
      <c r="F61" s="1128">
        <v>6.0182956186808086E-2</v>
      </c>
      <c r="G61" s="1128">
        <v>34.750697770579947</v>
      </c>
      <c r="H61" s="1128">
        <v>6.891561283208715E-2</v>
      </c>
      <c r="I61" s="1128">
        <v>34.028465135328844</v>
      </c>
      <c r="J61" s="1128">
        <v>0.11945800197958985</v>
      </c>
      <c r="K61" s="1128">
        <v>41.265044547491428</v>
      </c>
      <c r="L61" s="1128">
        <v>8.6837214956842226E-2</v>
      </c>
      <c r="M61" s="1047"/>
      <c r="N61" s="1048"/>
    </row>
    <row r="62" spans="1:14" s="1036" customFormat="1" ht="12" customHeight="1">
      <c r="A62" s="138"/>
      <c r="B62" s="140"/>
      <c r="C62" s="1130" t="s">
        <v>67</v>
      </c>
      <c r="D62" s="1129"/>
      <c r="E62" s="1128">
        <v>26.678523788350422</v>
      </c>
      <c r="F62" s="1128">
        <v>0</v>
      </c>
      <c r="G62" s="1128">
        <v>26.544796168671795</v>
      </c>
      <c r="H62" s="1128">
        <v>2.9202196005139479E-2</v>
      </c>
      <c r="I62" s="1128">
        <v>25.826672935276648</v>
      </c>
      <c r="J62" s="1128">
        <v>0.21940134775113659</v>
      </c>
      <c r="K62" s="1128">
        <v>25.596816976127286</v>
      </c>
      <c r="L62" s="1128">
        <v>0</v>
      </c>
      <c r="M62" s="1047"/>
      <c r="N62" s="1048"/>
    </row>
    <row r="63" spans="1:14" s="1036" customFormat="1" ht="12" customHeight="1">
      <c r="A63" s="138"/>
      <c r="B63" s="140"/>
      <c r="C63" s="1130" t="s">
        <v>77</v>
      </c>
      <c r="D63" s="1129"/>
      <c r="E63" s="1128">
        <v>37.46349496326998</v>
      </c>
      <c r="F63" s="1128">
        <v>9.0056478277091317E-2</v>
      </c>
      <c r="G63" s="1128">
        <v>37.99263567404401</v>
      </c>
      <c r="H63" s="1128">
        <v>7.8067059604200004E-2</v>
      </c>
      <c r="I63" s="1128">
        <v>39.495591887982108</v>
      </c>
      <c r="J63" s="1128">
        <v>9.5531839397330579E-2</v>
      </c>
      <c r="K63" s="1128">
        <v>37.33881426019714</v>
      </c>
      <c r="L63" s="1128">
        <v>0.12234211749736951</v>
      </c>
      <c r="M63" s="1047"/>
      <c r="N63" s="1048"/>
    </row>
    <row r="64" spans="1:14" s="1123" customFormat="1" ht="12.75" customHeight="1">
      <c r="A64" s="1127"/>
      <c r="B64" s="1126"/>
      <c r="C64" s="1588" t="s">
        <v>477</v>
      </c>
      <c r="D64" s="1588"/>
      <c r="E64" s="1588"/>
      <c r="F64" s="1588"/>
      <c r="G64" s="1588"/>
      <c r="H64" s="1068"/>
      <c r="I64" s="1068"/>
      <c r="J64" s="1068"/>
      <c r="K64" s="1068"/>
      <c r="L64" s="1068"/>
      <c r="M64" s="1125"/>
      <c r="N64" s="1124"/>
    </row>
    <row r="65" spans="1:14" ht="13.5" customHeight="1">
      <c r="A65" s="140"/>
      <c r="B65" s="162"/>
      <c r="C65" s="1069" t="s">
        <v>476</v>
      </c>
      <c r="D65" s="154"/>
      <c r="E65" s="154"/>
      <c r="F65" s="154"/>
      <c r="G65" s="154"/>
      <c r="H65" s="154"/>
      <c r="I65" s="154"/>
      <c r="J65" s="1054"/>
      <c r="K65" s="154"/>
      <c r="L65" s="1054"/>
      <c r="M65" s="1047"/>
      <c r="N65" s="1048"/>
    </row>
    <row r="66" spans="1:14" ht="13.5" customHeight="1">
      <c r="A66" s="138"/>
      <c r="B66" s="140"/>
      <c r="C66" s="140"/>
      <c r="D66" s="140"/>
      <c r="E66" s="140"/>
      <c r="F66" s="140"/>
      <c r="G66" s="140"/>
      <c r="H66" s="1550">
        <v>42217</v>
      </c>
      <c r="I66" s="1550"/>
      <c r="J66" s="1550"/>
      <c r="K66" s="1550"/>
      <c r="L66" s="1550"/>
      <c r="M66" s="270">
        <v>17</v>
      </c>
      <c r="N66" s="1055"/>
    </row>
    <row r="68" spans="1:14" ht="4.5" customHeight="1">
      <c r="M68" s="1056"/>
      <c r="N68" s="1056"/>
    </row>
  </sheetData>
  <mergeCells count="48">
    <mergeCell ref="B1:H1"/>
    <mergeCell ref="B2:D2"/>
    <mergeCell ref="E2:K2"/>
    <mergeCell ref="C4:L4"/>
    <mergeCell ref="C5:D6"/>
    <mergeCell ref="E6:F6"/>
    <mergeCell ref="G6:H6"/>
    <mergeCell ref="K6:L6"/>
    <mergeCell ref="C8:D8"/>
    <mergeCell ref="E8:F8"/>
    <mergeCell ref="G8:H8"/>
    <mergeCell ref="K8:L8"/>
    <mergeCell ref="E9:F9"/>
    <mergeCell ref="G9:H9"/>
    <mergeCell ref="K9:L9"/>
    <mergeCell ref="E10:F10"/>
    <mergeCell ref="G10:H10"/>
    <mergeCell ref="K10:L10"/>
    <mergeCell ref="C11:D11"/>
    <mergeCell ref="E11:F11"/>
    <mergeCell ref="G11:H11"/>
    <mergeCell ref="K11:L11"/>
    <mergeCell ref="C12:D12"/>
    <mergeCell ref="E12:F12"/>
    <mergeCell ref="G12:H12"/>
    <mergeCell ref="K12:L12"/>
    <mergeCell ref="C14:L14"/>
    <mergeCell ref="C16:D16"/>
    <mergeCell ref="E16:F16"/>
    <mergeCell ref="G16:H16"/>
    <mergeCell ref="K16:L16"/>
    <mergeCell ref="C18:D18"/>
    <mergeCell ref="C45:D45"/>
    <mergeCell ref="C64:G64"/>
    <mergeCell ref="H66:L66"/>
    <mergeCell ref="I6:J6"/>
    <mergeCell ref="I8:J8"/>
    <mergeCell ref="I9:J9"/>
    <mergeCell ref="I10:J10"/>
    <mergeCell ref="I11:J11"/>
    <mergeCell ref="I12:J12"/>
    <mergeCell ref="I16:J16"/>
    <mergeCell ref="C41:L41"/>
    <mergeCell ref="C43:D43"/>
    <mergeCell ref="E43:F43"/>
    <mergeCell ref="G43:H43"/>
    <mergeCell ref="K43:L43"/>
    <mergeCell ref="I43:J4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AO69"/>
  <sheetViews>
    <sheetView zoomScaleNormal="100" workbookViewId="0"/>
  </sheetViews>
  <sheetFormatPr defaultRowHeight="12.75"/>
  <cols>
    <col min="1" max="1" width="1" style="424" customWidth="1"/>
    <col min="2" max="2" width="2.5703125" style="424" customWidth="1"/>
    <col min="3" max="3" width="2" style="424" customWidth="1"/>
    <col min="4" max="4" width="13.28515625" style="424" customWidth="1"/>
    <col min="5" max="5" width="6.28515625" style="424" customWidth="1"/>
    <col min="6" max="8" width="7.140625" style="424" customWidth="1"/>
    <col min="9" max="9" width="6.42578125" style="424" customWidth="1"/>
    <col min="10" max="10" width="6.5703125" style="424" customWidth="1"/>
    <col min="11" max="11" width="7.7109375" style="424" customWidth="1"/>
    <col min="12" max="12" width="28.42578125" style="424" customWidth="1"/>
    <col min="13" max="13" width="2.5703125" style="424" customWidth="1"/>
    <col min="14" max="14" width="1" style="424" customWidth="1"/>
    <col min="15" max="29" width="9.140625" style="424"/>
    <col min="30" max="30" width="15.140625" style="424" customWidth="1"/>
    <col min="31" max="34" width="6.42578125" style="424" customWidth="1"/>
    <col min="35" max="36" width="2.140625" style="424" customWidth="1"/>
    <col min="37" max="38" width="6.42578125" style="424" customWidth="1"/>
    <col min="39" max="39" width="15.140625" style="424" customWidth="1"/>
    <col min="40" max="41" width="6.42578125" style="424" customWidth="1"/>
    <col min="42" max="16384" width="9.140625" style="424"/>
  </cols>
  <sheetData>
    <row r="1" spans="1:41" ht="13.5" customHeight="1">
      <c r="A1" s="419"/>
      <c r="B1" s="423"/>
      <c r="C1" s="423"/>
      <c r="D1" s="423"/>
      <c r="E1" s="423"/>
      <c r="F1" s="420"/>
      <c r="G1" s="420"/>
      <c r="H1" s="420"/>
      <c r="I1" s="420"/>
      <c r="J1" s="420"/>
      <c r="K1" s="420"/>
      <c r="L1" s="1516" t="s">
        <v>351</v>
      </c>
      <c r="M1" s="1516"/>
      <c r="N1" s="419"/>
    </row>
    <row r="2" spans="1:41" ht="6" customHeight="1">
      <c r="A2" s="419"/>
      <c r="B2" s="1613"/>
      <c r="C2" s="1614"/>
      <c r="D2" s="1614"/>
      <c r="E2" s="547"/>
      <c r="F2" s="547"/>
      <c r="G2" s="547"/>
      <c r="H2" s="547"/>
      <c r="I2" s="547"/>
      <c r="J2" s="547"/>
      <c r="K2" s="547"/>
      <c r="L2" s="477"/>
      <c r="M2" s="429"/>
      <c r="N2" s="419"/>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row>
    <row r="3" spans="1:41" ht="11.25" customHeight="1" thickBot="1">
      <c r="A3" s="419"/>
      <c r="B3" s="491"/>
      <c r="C3" s="429"/>
      <c r="D3" s="429"/>
      <c r="E3" s="429"/>
      <c r="F3" s="429"/>
      <c r="G3" s="429"/>
      <c r="H3" s="429"/>
      <c r="I3" s="429"/>
      <c r="J3" s="429"/>
      <c r="K3" s="429"/>
      <c r="L3" s="601" t="s">
        <v>73</v>
      </c>
      <c r="M3" s="429"/>
      <c r="N3" s="419"/>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row>
    <row r="4" spans="1:41" s="433" customFormat="1" ht="13.5" customHeight="1" thickBot="1">
      <c r="A4" s="431"/>
      <c r="B4" s="595"/>
      <c r="C4" s="1604" t="s">
        <v>134</v>
      </c>
      <c r="D4" s="1605"/>
      <c r="E4" s="1605"/>
      <c r="F4" s="1605"/>
      <c r="G4" s="1605"/>
      <c r="H4" s="1605"/>
      <c r="I4" s="1605"/>
      <c r="J4" s="1605"/>
      <c r="K4" s="1605"/>
      <c r="L4" s="1606"/>
      <c r="M4" s="429"/>
      <c r="N4" s="431"/>
      <c r="O4" s="662"/>
      <c r="P4" s="662"/>
      <c r="Q4" s="662"/>
      <c r="R4" s="662"/>
      <c r="S4" s="662"/>
      <c r="T4" s="662"/>
      <c r="U4" s="662"/>
      <c r="V4" s="662"/>
      <c r="W4" s="662"/>
      <c r="X4" s="662"/>
      <c r="Y4" s="662"/>
      <c r="Z4" s="662"/>
      <c r="AA4" s="662"/>
      <c r="AB4" s="662"/>
      <c r="AC4" s="662"/>
      <c r="AD4" s="775"/>
      <c r="AE4" s="775"/>
      <c r="AF4" s="775"/>
      <c r="AG4" s="775"/>
      <c r="AH4" s="775"/>
      <c r="AI4" s="775"/>
      <c r="AJ4" s="775"/>
      <c r="AK4" s="775"/>
      <c r="AL4" s="775"/>
      <c r="AM4" s="775"/>
      <c r="AN4" s="775"/>
      <c r="AO4" s="775"/>
    </row>
    <row r="5" spans="1:41" s="781" customFormat="1">
      <c r="B5" s="782"/>
      <c r="C5" s="1615" t="s">
        <v>135</v>
      </c>
      <c r="D5" s="1615"/>
      <c r="E5" s="605"/>
      <c r="F5" s="530"/>
      <c r="G5" s="530"/>
      <c r="H5" s="530"/>
      <c r="I5" s="530"/>
      <c r="J5" s="530"/>
      <c r="K5" s="530"/>
      <c r="L5" s="479"/>
      <c r="M5" s="479"/>
      <c r="N5" s="785"/>
      <c r="O5" s="783"/>
      <c r="P5" s="783"/>
      <c r="Q5" s="783"/>
      <c r="R5" s="783"/>
      <c r="S5" s="783"/>
      <c r="T5" s="783"/>
      <c r="U5" s="783"/>
      <c r="V5" s="783"/>
      <c r="W5" s="783"/>
      <c r="X5" s="783"/>
      <c r="Y5" s="783"/>
      <c r="Z5" s="783"/>
      <c r="AA5" s="783"/>
      <c r="AB5" s="783"/>
      <c r="AC5" s="783"/>
      <c r="AD5" s="784"/>
      <c r="AE5" s="784"/>
      <c r="AF5" s="784"/>
      <c r="AG5" s="784"/>
      <c r="AH5" s="784"/>
      <c r="AI5" s="784"/>
      <c r="AJ5" s="784"/>
      <c r="AK5" s="784"/>
      <c r="AL5" s="784"/>
      <c r="AM5" s="784"/>
      <c r="AO5" s="784"/>
    </row>
    <row r="6" spans="1:41" ht="13.5" customHeight="1">
      <c r="A6" s="419"/>
      <c r="B6" s="491"/>
      <c r="C6" s="1615"/>
      <c r="D6" s="1615"/>
      <c r="E6" s="1612">
        <v>2015</v>
      </c>
      <c r="F6" s="1612"/>
      <c r="G6" s="1612"/>
      <c r="H6" s="1612"/>
      <c r="I6" s="1612"/>
      <c r="J6" s="1612"/>
      <c r="K6" s="1616" t="str">
        <f xml:space="preserve"> CONCATENATE("valor médio de ",J7,F6)</f>
        <v>valor médio de jun.</v>
      </c>
      <c r="L6" s="530"/>
      <c r="M6" s="479"/>
      <c r="N6" s="600"/>
      <c r="O6" s="490"/>
      <c r="P6" s="490"/>
      <c r="Q6" s="490"/>
      <c r="R6" s="490"/>
      <c r="S6" s="490"/>
      <c r="T6" s="490"/>
      <c r="U6" s="490"/>
      <c r="V6" s="490"/>
      <c r="W6" s="490"/>
      <c r="X6" s="490"/>
      <c r="Y6" s="490"/>
      <c r="Z6" s="490"/>
      <c r="AA6" s="490"/>
      <c r="AB6" s="490"/>
      <c r="AC6" s="490"/>
      <c r="AD6" s="776"/>
      <c r="AE6" s="788" t="s">
        <v>366</v>
      </c>
      <c r="AF6" s="788"/>
      <c r="AG6" s="788" t="s">
        <v>367</v>
      </c>
      <c r="AH6" s="788"/>
      <c r="AI6" s="776"/>
      <c r="AJ6" s="776"/>
      <c r="AK6" s="776"/>
      <c r="AL6" s="776"/>
      <c r="AM6" s="776"/>
      <c r="AN6" s="789" t="str">
        <f>VLOOKUP(AI8,AJ8:AK9,2,FALSE)</f>
        <v>beneficiário</v>
      </c>
      <c r="AO6" s="788"/>
    </row>
    <row r="7" spans="1:41" ht="13.5" customHeight="1">
      <c r="A7" s="419"/>
      <c r="B7" s="491"/>
      <c r="C7" s="465"/>
      <c r="D7" s="465"/>
      <c r="E7" s="786" t="s">
        <v>93</v>
      </c>
      <c r="F7" s="786" t="s">
        <v>104</v>
      </c>
      <c r="G7" s="786" t="s">
        <v>103</v>
      </c>
      <c r="H7" s="786" t="s">
        <v>102</v>
      </c>
      <c r="I7" s="786" t="s">
        <v>101</v>
      </c>
      <c r="J7" s="786" t="s">
        <v>100</v>
      </c>
      <c r="K7" s="1617" t="e">
        <f xml:space="preserve"> CONCATENATE("valor médio de ",#REF!,#REF!)</f>
        <v>#REF!</v>
      </c>
      <c r="L7" s="479"/>
      <c r="M7" s="528"/>
      <c r="N7" s="600"/>
      <c r="O7" s="490"/>
      <c r="P7" s="490"/>
      <c r="Q7" s="490"/>
      <c r="R7" s="490"/>
      <c r="S7" s="490"/>
      <c r="T7" s="490"/>
      <c r="U7" s="490"/>
      <c r="V7" s="490"/>
      <c r="W7" s="490"/>
      <c r="X7" s="490"/>
      <c r="Y7" s="490"/>
      <c r="Z7" s="490"/>
      <c r="AA7" s="490"/>
      <c r="AB7" s="490"/>
      <c r="AC7" s="490"/>
      <c r="AD7" s="776"/>
      <c r="AE7" s="777" t="s">
        <v>368</v>
      </c>
      <c r="AF7" s="776" t="s">
        <v>68</v>
      </c>
      <c r="AG7" s="777" t="s">
        <v>368</v>
      </c>
      <c r="AH7" s="776" t="s">
        <v>68</v>
      </c>
      <c r="AI7" s="778"/>
      <c r="AJ7" s="776"/>
      <c r="AK7" s="776"/>
      <c r="AL7" s="776"/>
      <c r="AM7" s="776"/>
      <c r="AN7" s="777" t="s">
        <v>368</v>
      </c>
      <c r="AO7" s="776" t="s">
        <v>68</v>
      </c>
    </row>
    <row r="8" spans="1:41" s="718" customFormat="1">
      <c r="A8" s="714"/>
      <c r="B8" s="715"/>
      <c r="C8" s="716" t="s">
        <v>68</v>
      </c>
      <c r="D8" s="717"/>
      <c r="E8" s="395">
        <v>90600</v>
      </c>
      <c r="F8" s="395">
        <v>91045</v>
      </c>
      <c r="G8" s="395">
        <v>90403</v>
      </c>
      <c r="H8" s="395">
        <v>92807</v>
      </c>
      <c r="I8" s="395">
        <v>93114</v>
      </c>
      <c r="J8" s="395">
        <v>92790</v>
      </c>
      <c r="K8" s="790">
        <v>215.16</v>
      </c>
      <c r="L8" s="719"/>
      <c r="M8" s="720"/>
      <c r="N8" s="714"/>
      <c r="O8" s="828"/>
      <c r="P8" s="827"/>
      <c r="Q8" s="828"/>
      <c r="R8" s="828"/>
      <c r="S8" s="721"/>
      <c r="T8" s="721"/>
      <c r="U8" s="721"/>
      <c r="V8" s="721"/>
      <c r="W8" s="721"/>
      <c r="X8" s="721"/>
      <c r="Y8" s="721"/>
      <c r="Z8" s="721"/>
      <c r="AA8" s="721"/>
      <c r="AB8" s="721"/>
      <c r="AC8" s="721"/>
      <c r="AD8" s="775" t="str">
        <f>+C9</f>
        <v>Aveiro</v>
      </c>
      <c r="AE8" s="779">
        <f>+K9</f>
        <v>215.96609400324101</v>
      </c>
      <c r="AF8" s="779">
        <f>+$K$8</f>
        <v>215.16</v>
      </c>
      <c r="AG8" s="779">
        <f>+K46</f>
        <v>100.25473902003201</v>
      </c>
      <c r="AH8" s="779">
        <f t="shared" ref="AH8:AH27" si="0">+$K$45</f>
        <v>93.601499057108299</v>
      </c>
      <c r="AI8" s="775">
        <v>2</v>
      </c>
      <c r="AJ8" s="775">
        <v>1</v>
      </c>
      <c r="AK8" s="775" t="s">
        <v>366</v>
      </c>
      <c r="AL8" s="775"/>
      <c r="AM8" s="775" t="str">
        <f>+AD8</f>
        <v>Aveiro</v>
      </c>
      <c r="AN8" s="780">
        <f>INDEX($AD$7:$AH$27,MATCH($AM8,$AD$7:$AD$27,0),MATCH(AN$7,$AD$7:$AH$7,0)+2*($AI$8-1))</f>
        <v>100.25473902003201</v>
      </c>
      <c r="AO8" s="780">
        <f>INDEX($AD$7:$AH$27,MATCH($AM8,$AD$7:$AD$27,0),MATCH(AO$7,$AD$7:$AH$7,0)+2*($AI$8-1))</f>
        <v>93.601499057108299</v>
      </c>
    </row>
    <row r="9" spans="1:41">
      <c r="A9" s="419"/>
      <c r="B9" s="491"/>
      <c r="C9" s="102" t="s">
        <v>62</v>
      </c>
      <c r="D9" s="427"/>
      <c r="E9" s="346">
        <v>4584</v>
      </c>
      <c r="F9" s="346">
        <v>4750</v>
      </c>
      <c r="G9" s="346">
        <v>4713</v>
      </c>
      <c r="H9" s="346">
        <v>4815</v>
      </c>
      <c r="I9" s="346">
        <v>4895</v>
      </c>
      <c r="J9" s="346">
        <v>4937</v>
      </c>
      <c r="K9" s="791">
        <v>215.96609400324101</v>
      </c>
      <c r="L9" s="479"/>
      <c r="M9" s="528"/>
      <c r="N9" s="419"/>
      <c r="O9" s="490"/>
      <c r="P9" s="490"/>
      <c r="Q9" s="490"/>
      <c r="R9" s="490"/>
      <c r="S9" s="490"/>
      <c r="T9" s="490"/>
      <c r="U9" s="490"/>
      <c r="V9" s="490"/>
      <c r="W9" s="490"/>
      <c r="X9" s="490"/>
      <c r="Y9" s="490"/>
      <c r="Z9" s="490"/>
      <c r="AA9" s="490"/>
      <c r="AB9" s="490"/>
      <c r="AC9" s="490"/>
      <c r="AD9" s="775" t="str">
        <f t="shared" ref="AD9:AD26" si="1">+C10</f>
        <v>Beja</v>
      </c>
      <c r="AE9" s="779">
        <f t="shared" ref="AE9:AE26" si="2">+K10</f>
        <v>250.67860090264301</v>
      </c>
      <c r="AF9" s="779">
        <f t="shared" ref="AF9:AF27" si="3">+$K$8</f>
        <v>215.16</v>
      </c>
      <c r="AG9" s="779">
        <f t="shared" ref="AG9:AG26" si="4">+K47</f>
        <v>90.672227145522399</v>
      </c>
      <c r="AH9" s="779">
        <f t="shared" si="0"/>
        <v>93.601499057108299</v>
      </c>
      <c r="AI9" s="776"/>
      <c r="AJ9" s="776">
        <v>2</v>
      </c>
      <c r="AK9" s="776" t="s">
        <v>367</v>
      </c>
      <c r="AL9" s="776"/>
      <c r="AM9" s="775" t="str">
        <f t="shared" ref="AM9:AM27" si="5">+AD9</f>
        <v>Beja</v>
      </c>
      <c r="AN9" s="780">
        <f t="shared" ref="AN9:AO27" si="6">INDEX($AD$7:$AH$27,MATCH($AM9,$AD$7:$AD$27,0),MATCH(AN$7,$AD$7:$AH$7,0)+2*($AI$8-1))</f>
        <v>90.672227145522399</v>
      </c>
      <c r="AO9" s="780">
        <f t="shared" si="6"/>
        <v>93.601499057108299</v>
      </c>
    </row>
    <row r="10" spans="1:41">
      <c r="A10" s="419"/>
      <c r="B10" s="491"/>
      <c r="C10" s="102" t="s">
        <v>55</v>
      </c>
      <c r="D10" s="427"/>
      <c r="E10" s="346">
        <v>1471</v>
      </c>
      <c r="F10" s="346">
        <v>1510</v>
      </c>
      <c r="G10" s="346">
        <v>1545</v>
      </c>
      <c r="H10" s="346">
        <v>1560</v>
      </c>
      <c r="I10" s="346">
        <v>1554</v>
      </c>
      <c r="J10" s="346">
        <v>1553</v>
      </c>
      <c r="K10" s="791">
        <v>250.67860090264301</v>
      </c>
      <c r="L10" s="479"/>
      <c r="M10" s="528"/>
      <c r="N10" s="419"/>
      <c r="O10" s="490"/>
      <c r="P10" s="490"/>
      <c r="Q10" s="490"/>
      <c r="R10" s="490"/>
      <c r="S10" s="490"/>
      <c r="T10" s="490"/>
      <c r="U10" s="490"/>
      <c r="V10" s="490"/>
      <c r="W10" s="490"/>
      <c r="X10" s="490"/>
      <c r="Y10" s="490"/>
      <c r="Z10" s="490"/>
      <c r="AA10" s="490"/>
      <c r="AB10" s="490"/>
      <c r="AC10" s="490"/>
      <c r="AD10" s="775" t="str">
        <f t="shared" si="1"/>
        <v>Braga</v>
      </c>
      <c r="AE10" s="779">
        <f t="shared" si="2"/>
        <v>207.52262056414901</v>
      </c>
      <c r="AF10" s="779">
        <f t="shared" si="3"/>
        <v>215.16</v>
      </c>
      <c r="AG10" s="779">
        <f t="shared" si="4"/>
        <v>95.974481694487295</v>
      </c>
      <c r="AH10" s="779">
        <f t="shared" si="0"/>
        <v>93.601499057108299</v>
      </c>
      <c r="AI10" s="776"/>
      <c r="AJ10" s="776"/>
      <c r="AK10" s="776"/>
      <c r="AL10" s="776"/>
      <c r="AM10" s="775" t="str">
        <f t="shared" si="5"/>
        <v>Braga</v>
      </c>
      <c r="AN10" s="780">
        <f t="shared" si="6"/>
        <v>95.974481694487295</v>
      </c>
      <c r="AO10" s="780">
        <f t="shared" si="6"/>
        <v>93.601499057108299</v>
      </c>
    </row>
    <row r="11" spans="1:41">
      <c r="A11" s="419"/>
      <c r="B11" s="491"/>
      <c r="C11" s="102" t="s">
        <v>64</v>
      </c>
      <c r="D11" s="427"/>
      <c r="E11" s="346">
        <v>3237</v>
      </c>
      <c r="F11" s="346">
        <v>3242</v>
      </c>
      <c r="G11" s="346">
        <v>3254</v>
      </c>
      <c r="H11" s="346">
        <v>3338</v>
      </c>
      <c r="I11" s="346">
        <v>3316</v>
      </c>
      <c r="J11" s="346">
        <v>3300</v>
      </c>
      <c r="K11" s="791">
        <v>207.52262056414901</v>
      </c>
      <c r="L11" s="479"/>
      <c r="M11" s="528"/>
      <c r="N11" s="419"/>
      <c r="O11" s="490"/>
      <c r="P11" s="490"/>
      <c r="Q11" s="490"/>
      <c r="R11" s="490"/>
      <c r="S11" s="490"/>
      <c r="T11" s="490"/>
      <c r="U11" s="490"/>
      <c r="V11" s="490"/>
      <c r="W11" s="490"/>
      <c r="X11" s="490"/>
      <c r="Y11" s="490"/>
      <c r="Z11" s="490"/>
      <c r="AA11" s="490"/>
      <c r="AB11" s="490"/>
      <c r="AC11" s="490"/>
      <c r="AD11" s="775" t="str">
        <f t="shared" si="1"/>
        <v>Bragança</v>
      </c>
      <c r="AE11" s="779">
        <f t="shared" si="2"/>
        <v>219.539426229508</v>
      </c>
      <c r="AF11" s="779">
        <f t="shared" si="3"/>
        <v>215.16</v>
      </c>
      <c r="AG11" s="779">
        <f t="shared" si="4"/>
        <v>97.395672727272697</v>
      </c>
      <c r="AH11" s="779">
        <f t="shared" si="0"/>
        <v>93.601499057108299</v>
      </c>
      <c r="AI11" s="776"/>
      <c r="AJ11" s="776"/>
      <c r="AK11" s="776"/>
      <c r="AL11" s="776"/>
      <c r="AM11" s="775" t="str">
        <f t="shared" si="5"/>
        <v>Bragança</v>
      </c>
      <c r="AN11" s="780">
        <f t="shared" si="6"/>
        <v>97.395672727272697</v>
      </c>
      <c r="AO11" s="780">
        <f t="shared" si="6"/>
        <v>93.601499057108299</v>
      </c>
    </row>
    <row r="12" spans="1:41">
      <c r="A12" s="419"/>
      <c r="B12" s="491"/>
      <c r="C12" s="102" t="s">
        <v>66</v>
      </c>
      <c r="D12" s="427"/>
      <c r="E12" s="346">
        <v>704</v>
      </c>
      <c r="F12" s="346">
        <v>717</v>
      </c>
      <c r="G12" s="346">
        <v>754</v>
      </c>
      <c r="H12" s="346">
        <v>779</v>
      </c>
      <c r="I12" s="346">
        <v>769</v>
      </c>
      <c r="J12" s="346">
        <v>732</v>
      </c>
      <c r="K12" s="791">
        <v>219.539426229508</v>
      </c>
      <c r="L12" s="479"/>
      <c r="M12" s="528"/>
      <c r="N12" s="419"/>
      <c r="AD12" s="775" t="str">
        <f t="shared" si="1"/>
        <v>Castelo Branco</v>
      </c>
      <c r="AE12" s="779">
        <f t="shared" si="2"/>
        <v>208.84296812749</v>
      </c>
      <c r="AF12" s="779">
        <f t="shared" si="3"/>
        <v>215.16</v>
      </c>
      <c r="AG12" s="779">
        <f t="shared" si="4"/>
        <v>92.97</v>
      </c>
      <c r="AH12" s="779">
        <f t="shared" si="0"/>
        <v>93.601499057108299</v>
      </c>
      <c r="AI12" s="778"/>
      <c r="AJ12" s="778"/>
      <c r="AK12" s="778"/>
      <c r="AL12" s="778"/>
      <c r="AM12" s="775" t="str">
        <f t="shared" si="5"/>
        <v>Castelo Branco</v>
      </c>
      <c r="AN12" s="780">
        <f t="shared" si="6"/>
        <v>92.97</v>
      </c>
      <c r="AO12" s="780">
        <f t="shared" si="6"/>
        <v>93.601499057108299</v>
      </c>
    </row>
    <row r="13" spans="1:41">
      <c r="A13" s="419"/>
      <c r="B13" s="491"/>
      <c r="C13" s="102" t="s">
        <v>75</v>
      </c>
      <c r="D13" s="427"/>
      <c r="E13" s="346">
        <v>1462</v>
      </c>
      <c r="F13" s="346">
        <v>1487</v>
      </c>
      <c r="G13" s="346">
        <v>1478</v>
      </c>
      <c r="H13" s="346">
        <v>1518</v>
      </c>
      <c r="I13" s="346">
        <v>1526</v>
      </c>
      <c r="J13" s="346">
        <v>1507</v>
      </c>
      <c r="K13" s="791">
        <v>208.84296812749</v>
      </c>
      <c r="L13" s="479"/>
      <c r="M13" s="528"/>
      <c r="N13" s="419"/>
      <c r="AD13" s="775" t="str">
        <f t="shared" si="1"/>
        <v>Coimbra</v>
      </c>
      <c r="AE13" s="779">
        <f t="shared" si="2"/>
        <v>199.34705673758901</v>
      </c>
      <c r="AF13" s="779">
        <f t="shared" si="3"/>
        <v>215.16</v>
      </c>
      <c r="AG13" s="779">
        <f t="shared" si="4"/>
        <v>105.09276211247899</v>
      </c>
      <c r="AH13" s="779">
        <f t="shared" si="0"/>
        <v>93.601499057108299</v>
      </c>
      <c r="AI13" s="778"/>
      <c r="AJ13" s="778"/>
      <c r="AK13" s="778"/>
      <c r="AL13" s="778"/>
      <c r="AM13" s="775" t="str">
        <f t="shared" si="5"/>
        <v>Coimbra</v>
      </c>
      <c r="AN13" s="780">
        <f t="shared" si="6"/>
        <v>105.09276211247899</v>
      </c>
      <c r="AO13" s="780">
        <f t="shared" si="6"/>
        <v>93.601499057108299</v>
      </c>
    </row>
    <row r="14" spans="1:41">
      <c r="A14" s="419"/>
      <c r="B14" s="491"/>
      <c r="C14" s="102" t="s">
        <v>61</v>
      </c>
      <c r="D14" s="427"/>
      <c r="E14" s="346">
        <v>3227</v>
      </c>
      <c r="F14" s="346">
        <v>3231</v>
      </c>
      <c r="G14" s="346">
        <v>3232</v>
      </c>
      <c r="H14" s="346">
        <v>3302</v>
      </c>
      <c r="I14" s="346">
        <v>3348</v>
      </c>
      <c r="J14" s="346">
        <v>3385</v>
      </c>
      <c r="K14" s="791">
        <v>199.34705673758901</v>
      </c>
      <c r="L14" s="479"/>
      <c r="M14" s="528"/>
      <c r="N14" s="419"/>
      <c r="AD14" s="775" t="str">
        <f t="shared" si="1"/>
        <v>Évora</v>
      </c>
      <c r="AE14" s="779">
        <f t="shared" si="2"/>
        <v>228.48</v>
      </c>
      <c r="AF14" s="779">
        <f t="shared" si="3"/>
        <v>215.16</v>
      </c>
      <c r="AG14" s="779">
        <f t="shared" si="4"/>
        <v>89.144020356234094</v>
      </c>
      <c r="AH14" s="779">
        <f t="shared" si="0"/>
        <v>93.601499057108299</v>
      </c>
      <c r="AI14" s="778"/>
      <c r="AJ14" s="778"/>
      <c r="AK14" s="778"/>
      <c r="AL14" s="778"/>
      <c r="AM14" s="775" t="str">
        <f t="shared" si="5"/>
        <v>Évora</v>
      </c>
      <c r="AN14" s="780">
        <f t="shared" si="6"/>
        <v>89.144020356234094</v>
      </c>
      <c r="AO14" s="780">
        <f t="shared" si="6"/>
        <v>93.601499057108299</v>
      </c>
    </row>
    <row r="15" spans="1:41">
      <c r="A15" s="419"/>
      <c r="B15" s="491"/>
      <c r="C15" s="102" t="s">
        <v>56</v>
      </c>
      <c r="D15" s="427"/>
      <c r="E15" s="346">
        <v>1406</v>
      </c>
      <c r="F15" s="346">
        <v>1399</v>
      </c>
      <c r="G15" s="346">
        <v>1366</v>
      </c>
      <c r="H15" s="346">
        <v>1352</v>
      </c>
      <c r="I15" s="346">
        <v>1391</v>
      </c>
      <c r="J15" s="346">
        <v>1382</v>
      </c>
      <c r="K15" s="791">
        <v>228.48</v>
      </c>
      <c r="L15" s="479"/>
      <c r="M15" s="528"/>
      <c r="N15" s="419"/>
      <c r="AD15" s="775" t="str">
        <f t="shared" si="1"/>
        <v>Faro</v>
      </c>
      <c r="AE15" s="779">
        <f t="shared" si="2"/>
        <v>201.94239499839699</v>
      </c>
      <c r="AF15" s="779">
        <f t="shared" si="3"/>
        <v>215.16</v>
      </c>
      <c r="AG15" s="779">
        <f t="shared" si="4"/>
        <v>95.389721338785407</v>
      </c>
      <c r="AH15" s="779">
        <f t="shared" si="0"/>
        <v>93.601499057108299</v>
      </c>
      <c r="AI15" s="778"/>
      <c r="AJ15" s="778"/>
      <c r="AK15" s="778"/>
      <c r="AL15" s="778"/>
      <c r="AM15" s="775" t="str">
        <f t="shared" si="5"/>
        <v>Faro</v>
      </c>
      <c r="AN15" s="780">
        <f t="shared" si="6"/>
        <v>95.389721338785407</v>
      </c>
      <c r="AO15" s="780">
        <f t="shared" si="6"/>
        <v>93.601499057108299</v>
      </c>
    </row>
    <row r="16" spans="1:41">
      <c r="A16" s="419"/>
      <c r="B16" s="491"/>
      <c r="C16" s="102" t="s">
        <v>74</v>
      </c>
      <c r="D16" s="427"/>
      <c r="E16" s="346">
        <v>3013</v>
      </c>
      <c r="F16" s="346">
        <v>3026</v>
      </c>
      <c r="G16" s="346">
        <v>3035</v>
      </c>
      <c r="H16" s="346">
        <v>3178</v>
      </c>
      <c r="I16" s="346">
        <v>3199</v>
      </c>
      <c r="J16" s="346">
        <v>3120</v>
      </c>
      <c r="K16" s="791">
        <v>201.94239499839699</v>
      </c>
      <c r="L16" s="479"/>
      <c r="M16" s="528"/>
      <c r="N16" s="419"/>
      <c r="AD16" s="775" t="str">
        <f t="shared" si="1"/>
        <v>Guarda</v>
      </c>
      <c r="AE16" s="779">
        <f t="shared" si="2"/>
        <v>208.84024126455901</v>
      </c>
      <c r="AF16" s="779">
        <f t="shared" si="3"/>
        <v>215.16</v>
      </c>
      <c r="AG16" s="779">
        <f t="shared" si="4"/>
        <v>91.4151383831027</v>
      </c>
      <c r="AH16" s="779">
        <f t="shared" si="0"/>
        <v>93.601499057108299</v>
      </c>
      <c r="AI16" s="778"/>
      <c r="AJ16" s="778"/>
      <c r="AK16" s="778"/>
      <c r="AL16" s="778"/>
      <c r="AM16" s="775" t="str">
        <f t="shared" si="5"/>
        <v>Guarda</v>
      </c>
      <c r="AN16" s="780">
        <f t="shared" si="6"/>
        <v>91.4151383831027</v>
      </c>
      <c r="AO16" s="780">
        <f t="shared" si="6"/>
        <v>93.601499057108299</v>
      </c>
    </row>
    <row r="17" spans="1:41">
      <c r="A17" s="419"/>
      <c r="B17" s="491"/>
      <c r="C17" s="102" t="s">
        <v>76</v>
      </c>
      <c r="D17" s="427"/>
      <c r="E17" s="346">
        <v>1229</v>
      </c>
      <c r="F17" s="346">
        <v>1233</v>
      </c>
      <c r="G17" s="346">
        <v>1228</v>
      </c>
      <c r="H17" s="346">
        <v>1241</v>
      </c>
      <c r="I17" s="346">
        <v>1240</v>
      </c>
      <c r="J17" s="346">
        <v>1202</v>
      </c>
      <c r="K17" s="791">
        <v>208.84024126455901</v>
      </c>
      <c r="L17" s="479"/>
      <c r="M17" s="528"/>
      <c r="N17" s="419"/>
      <c r="AD17" s="775" t="str">
        <f t="shared" si="1"/>
        <v>Leiria</v>
      </c>
      <c r="AE17" s="779">
        <f t="shared" si="2"/>
        <v>207.65229673863101</v>
      </c>
      <c r="AF17" s="779">
        <f t="shared" si="3"/>
        <v>215.16</v>
      </c>
      <c r="AG17" s="779">
        <f t="shared" si="4"/>
        <v>98.6813032089064</v>
      </c>
      <c r="AH17" s="779">
        <f t="shared" si="0"/>
        <v>93.601499057108299</v>
      </c>
      <c r="AI17" s="778"/>
      <c r="AJ17" s="778"/>
      <c r="AK17" s="778"/>
      <c r="AL17" s="778"/>
      <c r="AM17" s="775" t="str">
        <f t="shared" si="5"/>
        <v>Leiria</v>
      </c>
      <c r="AN17" s="780">
        <f t="shared" si="6"/>
        <v>98.6813032089064</v>
      </c>
      <c r="AO17" s="780">
        <f t="shared" si="6"/>
        <v>93.601499057108299</v>
      </c>
    </row>
    <row r="18" spans="1:41">
      <c r="A18" s="419"/>
      <c r="B18" s="491"/>
      <c r="C18" s="102" t="s">
        <v>60</v>
      </c>
      <c r="D18" s="427"/>
      <c r="E18" s="346">
        <v>2172</v>
      </c>
      <c r="F18" s="346">
        <v>2215</v>
      </c>
      <c r="G18" s="346">
        <v>2179</v>
      </c>
      <c r="H18" s="346">
        <v>2251</v>
      </c>
      <c r="I18" s="346">
        <v>2224</v>
      </c>
      <c r="J18" s="346">
        <v>2178</v>
      </c>
      <c r="K18" s="791">
        <v>207.65229673863101</v>
      </c>
      <c r="L18" s="479"/>
      <c r="M18" s="528"/>
      <c r="N18" s="419"/>
      <c r="AD18" s="775" t="str">
        <f t="shared" si="1"/>
        <v>Lisboa</v>
      </c>
      <c r="AE18" s="779">
        <f t="shared" si="2"/>
        <v>216.57850475519501</v>
      </c>
      <c r="AF18" s="779">
        <f t="shared" si="3"/>
        <v>215.16</v>
      </c>
      <c r="AG18" s="779">
        <f t="shared" si="4"/>
        <v>95.731329631263506</v>
      </c>
      <c r="AH18" s="779">
        <f t="shared" si="0"/>
        <v>93.601499057108299</v>
      </c>
      <c r="AI18" s="778"/>
      <c r="AJ18" s="778"/>
      <c r="AK18" s="778"/>
      <c r="AL18" s="778"/>
      <c r="AM18" s="775" t="str">
        <f t="shared" si="5"/>
        <v>Lisboa</v>
      </c>
      <c r="AN18" s="780">
        <f t="shared" si="6"/>
        <v>95.731329631263506</v>
      </c>
      <c r="AO18" s="780">
        <f t="shared" si="6"/>
        <v>93.601499057108299</v>
      </c>
    </row>
    <row r="19" spans="1:41">
      <c r="A19" s="419"/>
      <c r="B19" s="491"/>
      <c r="C19" s="102" t="s">
        <v>59</v>
      </c>
      <c r="D19" s="427"/>
      <c r="E19" s="346">
        <v>16424</v>
      </c>
      <c r="F19" s="346">
        <v>16400</v>
      </c>
      <c r="G19" s="346">
        <v>16496</v>
      </c>
      <c r="H19" s="346">
        <v>16962</v>
      </c>
      <c r="I19" s="346">
        <v>16893</v>
      </c>
      <c r="J19" s="346">
        <v>17046</v>
      </c>
      <c r="K19" s="791">
        <v>216.57850475519501</v>
      </c>
      <c r="L19" s="479"/>
      <c r="M19" s="528"/>
      <c r="N19" s="419"/>
      <c r="AD19" s="775" t="str">
        <f t="shared" si="1"/>
        <v>Portalegre</v>
      </c>
      <c r="AE19" s="779">
        <f t="shared" si="2"/>
        <v>234.44816226783999</v>
      </c>
      <c r="AF19" s="779">
        <f t="shared" si="3"/>
        <v>215.16</v>
      </c>
      <c r="AG19" s="779">
        <f t="shared" si="4"/>
        <v>90.608413298073302</v>
      </c>
      <c r="AH19" s="779">
        <f t="shared" si="0"/>
        <v>93.601499057108299</v>
      </c>
      <c r="AI19" s="778"/>
      <c r="AJ19" s="778"/>
      <c r="AK19" s="778"/>
      <c r="AL19" s="778"/>
      <c r="AM19" s="775" t="str">
        <f t="shared" si="5"/>
        <v>Portalegre</v>
      </c>
      <c r="AN19" s="780">
        <f t="shared" si="6"/>
        <v>90.608413298073302</v>
      </c>
      <c r="AO19" s="780">
        <f t="shared" si="6"/>
        <v>93.601499057108299</v>
      </c>
    </row>
    <row r="20" spans="1:41">
      <c r="A20" s="419"/>
      <c r="B20" s="491"/>
      <c r="C20" s="102" t="s">
        <v>57</v>
      </c>
      <c r="D20" s="427"/>
      <c r="E20" s="346">
        <v>1144</v>
      </c>
      <c r="F20" s="346">
        <v>1146</v>
      </c>
      <c r="G20" s="346">
        <v>1143</v>
      </c>
      <c r="H20" s="346">
        <v>1142</v>
      </c>
      <c r="I20" s="346">
        <v>1081</v>
      </c>
      <c r="J20" s="346">
        <v>1025</v>
      </c>
      <c r="K20" s="791">
        <v>234.44816226783999</v>
      </c>
      <c r="L20" s="479"/>
      <c r="M20" s="528"/>
      <c r="N20" s="419"/>
      <c r="AD20" s="775" t="str">
        <f t="shared" si="1"/>
        <v>Porto</v>
      </c>
      <c r="AE20" s="779">
        <f t="shared" si="2"/>
        <v>213.274911090047</v>
      </c>
      <c r="AF20" s="779">
        <f t="shared" si="3"/>
        <v>215.16</v>
      </c>
      <c r="AG20" s="779">
        <f t="shared" si="4"/>
        <v>94.727792597083294</v>
      </c>
      <c r="AH20" s="779">
        <f t="shared" si="0"/>
        <v>93.601499057108299</v>
      </c>
      <c r="AI20" s="778"/>
      <c r="AJ20" s="778"/>
      <c r="AK20" s="778"/>
      <c r="AL20" s="778"/>
      <c r="AM20" s="775" t="str">
        <f t="shared" si="5"/>
        <v>Porto</v>
      </c>
      <c r="AN20" s="780">
        <f t="shared" si="6"/>
        <v>94.727792597083294</v>
      </c>
      <c r="AO20" s="780">
        <f t="shared" si="6"/>
        <v>93.601499057108299</v>
      </c>
    </row>
    <row r="21" spans="1:41">
      <c r="A21" s="419"/>
      <c r="B21" s="491"/>
      <c r="C21" s="102" t="s">
        <v>63</v>
      </c>
      <c r="D21" s="427"/>
      <c r="E21" s="346">
        <v>25888</v>
      </c>
      <c r="F21" s="346">
        <v>26020</v>
      </c>
      <c r="G21" s="346">
        <v>25674</v>
      </c>
      <c r="H21" s="346">
        <v>26585</v>
      </c>
      <c r="I21" s="346">
        <v>26794</v>
      </c>
      <c r="J21" s="346">
        <v>26389</v>
      </c>
      <c r="K21" s="791">
        <v>213.274911090047</v>
      </c>
      <c r="L21" s="479"/>
      <c r="M21" s="528"/>
      <c r="N21" s="419"/>
      <c r="AD21" s="775" t="str">
        <f t="shared" si="1"/>
        <v>Santarém</v>
      </c>
      <c r="AE21" s="779">
        <f t="shared" si="2"/>
        <v>216.65455993294199</v>
      </c>
      <c r="AF21" s="779">
        <f t="shared" si="3"/>
        <v>215.16</v>
      </c>
      <c r="AG21" s="779">
        <f t="shared" si="4"/>
        <v>94.833568152632594</v>
      </c>
      <c r="AH21" s="779">
        <f t="shared" si="0"/>
        <v>93.601499057108299</v>
      </c>
      <c r="AI21" s="778"/>
      <c r="AJ21" s="778"/>
      <c r="AK21" s="778"/>
      <c r="AL21" s="778"/>
      <c r="AM21" s="775" t="str">
        <f t="shared" si="5"/>
        <v>Santarém</v>
      </c>
      <c r="AN21" s="780">
        <f t="shared" si="6"/>
        <v>94.833568152632594</v>
      </c>
      <c r="AO21" s="780">
        <f t="shared" si="6"/>
        <v>93.601499057108299</v>
      </c>
    </row>
    <row r="22" spans="1:41">
      <c r="A22" s="419"/>
      <c r="B22" s="491"/>
      <c r="C22" s="102" t="s">
        <v>79</v>
      </c>
      <c r="D22" s="427"/>
      <c r="E22" s="346">
        <v>2278</v>
      </c>
      <c r="F22" s="346">
        <v>2224</v>
      </c>
      <c r="G22" s="346">
        <v>2298</v>
      </c>
      <c r="H22" s="346">
        <v>2340</v>
      </c>
      <c r="I22" s="346">
        <v>2366</v>
      </c>
      <c r="J22" s="346">
        <v>2389</v>
      </c>
      <c r="K22" s="791">
        <v>216.65455993294199</v>
      </c>
      <c r="L22" s="479"/>
      <c r="M22" s="528"/>
      <c r="N22" s="419"/>
      <c r="AD22" s="775" t="str">
        <f t="shared" si="1"/>
        <v>Setúbal</v>
      </c>
      <c r="AE22" s="779">
        <f t="shared" si="2"/>
        <v>225.58378448595801</v>
      </c>
      <c r="AF22" s="779">
        <f t="shared" si="3"/>
        <v>215.16</v>
      </c>
      <c r="AG22" s="779">
        <f t="shared" si="4"/>
        <v>101.55353550543001</v>
      </c>
      <c r="AH22" s="779">
        <f t="shared" si="0"/>
        <v>93.601499057108299</v>
      </c>
      <c r="AI22" s="778"/>
      <c r="AJ22" s="778"/>
      <c r="AK22" s="778"/>
      <c r="AL22" s="778"/>
      <c r="AM22" s="775" t="str">
        <f t="shared" si="5"/>
        <v>Setúbal</v>
      </c>
      <c r="AN22" s="780">
        <f t="shared" si="6"/>
        <v>101.55353550543001</v>
      </c>
      <c r="AO22" s="780">
        <f t="shared" si="6"/>
        <v>93.601499057108299</v>
      </c>
    </row>
    <row r="23" spans="1:41">
      <c r="A23" s="419"/>
      <c r="B23" s="491"/>
      <c r="C23" s="102" t="s">
        <v>58</v>
      </c>
      <c r="D23" s="427"/>
      <c r="E23" s="346">
        <v>7765</v>
      </c>
      <c r="F23" s="346">
        <v>7784</v>
      </c>
      <c r="G23" s="346">
        <v>7761</v>
      </c>
      <c r="H23" s="346">
        <v>7938</v>
      </c>
      <c r="I23" s="346">
        <v>7996</v>
      </c>
      <c r="J23" s="346">
        <v>8088</v>
      </c>
      <c r="K23" s="791">
        <v>225.58378448595801</v>
      </c>
      <c r="L23" s="479"/>
      <c r="M23" s="528"/>
      <c r="N23" s="419"/>
      <c r="AD23" s="775" t="str">
        <f t="shared" si="1"/>
        <v>Viana do Castelo</v>
      </c>
      <c r="AE23" s="779">
        <f t="shared" si="2"/>
        <v>193.763478964401</v>
      </c>
      <c r="AF23" s="779">
        <f t="shared" si="3"/>
        <v>215.16</v>
      </c>
      <c r="AG23" s="779">
        <f t="shared" si="4"/>
        <v>101.43653536636999</v>
      </c>
      <c r="AH23" s="779">
        <f t="shared" si="0"/>
        <v>93.601499057108299</v>
      </c>
      <c r="AI23" s="778"/>
      <c r="AJ23" s="778"/>
      <c r="AK23" s="778"/>
      <c r="AL23" s="778"/>
      <c r="AM23" s="775" t="str">
        <f t="shared" si="5"/>
        <v>Viana do Castelo</v>
      </c>
      <c r="AN23" s="780">
        <f t="shared" si="6"/>
        <v>101.43653536636999</v>
      </c>
      <c r="AO23" s="780">
        <f t="shared" si="6"/>
        <v>93.601499057108299</v>
      </c>
    </row>
    <row r="24" spans="1:41">
      <c r="A24" s="419"/>
      <c r="B24" s="491"/>
      <c r="C24" s="102" t="s">
        <v>65</v>
      </c>
      <c r="D24" s="427"/>
      <c r="E24" s="346">
        <v>1232</v>
      </c>
      <c r="F24" s="346">
        <v>1228</v>
      </c>
      <c r="G24" s="346">
        <v>1227</v>
      </c>
      <c r="H24" s="346">
        <v>1244</v>
      </c>
      <c r="I24" s="346">
        <v>1251</v>
      </c>
      <c r="J24" s="346">
        <v>1236</v>
      </c>
      <c r="K24" s="791">
        <v>193.763478964401</v>
      </c>
      <c r="L24" s="479"/>
      <c r="M24" s="528"/>
      <c r="N24" s="419"/>
      <c r="AD24" s="775" t="str">
        <f t="shared" si="1"/>
        <v>Vila Real</v>
      </c>
      <c r="AE24" s="779">
        <f t="shared" si="2"/>
        <v>204.82743203680499</v>
      </c>
      <c r="AF24" s="779">
        <f t="shared" si="3"/>
        <v>215.16</v>
      </c>
      <c r="AG24" s="779">
        <f t="shared" si="4"/>
        <v>99.198377557220994</v>
      </c>
      <c r="AH24" s="779">
        <f t="shared" si="0"/>
        <v>93.601499057108299</v>
      </c>
      <c r="AI24" s="778"/>
      <c r="AJ24" s="778"/>
      <c r="AK24" s="778"/>
      <c r="AL24" s="778"/>
      <c r="AM24" s="775" t="str">
        <f t="shared" si="5"/>
        <v>Vila Real</v>
      </c>
      <c r="AN24" s="780">
        <f t="shared" si="6"/>
        <v>99.198377557220994</v>
      </c>
      <c r="AO24" s="780">
        <f t="shared" si="6"/>
        <v>93.601499057108299</v>
      </c>
    </row>
    <row r="25" spans="1:41">
      <c r="A25" s="419"/>
      <c r="B25" s="491"/>
      <c r="C25" s="102" t="s">
        <v>67</v>
      </c>
      <c r="D25" s="427"/>
      <c r="E25" s="346">
        <v>2325</v>
      </c>
      <c r="F25" s="346">
        <v>2338</v>
      </c>
      <c r="G25" s="346">
        <v>2303</v>
      </c>
      <c r="H25" s="346">
        <v>2353</v>
      </c>
      <c r="I25" s="346">
        <v>2402</v>
      </c>
      <c r="J25" s="346">
        <v>2392</v>
      </c>
      <c r="K25" s="791">
        <v>204.82743203680499</v>
      </c>
      <c r="L25" s="479"/>
      <c r="M25" s="528"/>
      <c r="N25" s="419"/>
      <c r="AD25" s="775" t="str">
        <f t="shared" si="1"/>
        <v>Viseu</v>
      </c>
      <c r="AE25" s="779">
        <f t="shared" si="2"/>
        <v>205.634103523542</v>
      </c>
      <c r="AF25" s="779">
        <f t="shared" si="3"/>
        <v>215.16</v>
      </c>
      <c r="AG25" s="779">
        <f t="shared" si="4"/>
        <v>95.381627133352595</v>
      </c>
      <c r="AH25" s="779">
        <f t="shared" si="0"/>
        <v>93.601499057108299</v>
      </c>
      <c r="AI25" s="778"/>
      <c r="AJ25" s="778"/>
      <c r="AK25" s="778"/>
      <c r="AL25" s="778"/>
      <c r="AM25" s="775" t="str">
        <f t="shared" si="5"/>
        <v>Viseu</v>
      </c>
      <c r="AN25" s="780">
        <f t="shared" si="6"/>
        <v>95.381627133352595</v>
      </c>
      <c r="AO25" s="780">
        <f t="shared" si="6"/>
        <v>93.601499057108299</v>
      </c>
    </row>
    <row r="26" spans="1:41">
      <c r="A26" s="419"/>
      <c r="B26" s="491"/>
      <c r="C26" s="102" t="s">
        <v>77</v>
      </c>
      <c r="D26" s="427"/>
      <c r="E26" s="346">
        <v>3140</v>
      </c>
      <c r="F26" s="346">
        <v>3119</v>
      </c>
      <c r="G26" s="346">
        <v>3066</v>
      </c>
      <c r="H26" s="346">
        <v>3221</v>
      </c>
      <c r="I26" s="346">
        <v>3201</v>
      </c>
      <c r="J26" s="346">
        <v>3208</v>
      </c>
      <c r="K26" s="791">
        <v>205.634103523542</v>
      </c>
      <c r="L26" s="479"/>
      <c r="M26" s="528"/>
      <c r="N26" s="419"/>
      <c r="AD26" s="775" t="str">
        <f t="shared" si="1"/>
        <v>Açores</v>
      </c>
      <c r="AE26" s="779">
        <f t="shared" si="2"/>
        <v>225.98943857331599</v>
      </c>
      <c r="AF26" s="779">
        <f t="shared" si="3"/>
        <v>215.16</v>
      </c>
      <c r="AG26" s="779">
        <f t="shared" si="4"/>
        <v>68.484389511609294</v>
      </c>
      <c r="AH26" s="779">
        <f t="shared" si="0"/>
        <v>93.601499057108299</v>
      </c>
      <c r="AI26" s="778"/>
      <c r="AJ26" s="778"/>
      <c r="AK26" s="778"/>
      <c r="AL26" s="778"/>
      <c r="AM26" s="775" t="str">
        <f t="shared" si="5"/>
        <v>Açores</v>
      </c>
      <c r="AN26" s="780">
        <f t="shared" si="6"/>
        <v>68.484389511609294</v>
      </c>
      <c r="AO26" s="780">
        <f t="shared" si="6"/>
        <v>93.601499057108299</v>
      </c>
    </row>
    <row r="27" spans="1:41">
      <c r="A27" s="419"/>
      <c r="B27" s="491"/>
      <c r="C27" s="102" t="s">
        <v>132</v>
      </c>
      <c r="D27" s="427"/>
      <c r="E27" s="346">
        <v>6140</v>
      </c>
      <c r="F27" s="346">
        <v>6220</v>
      </c>
      <c r="G27" s="346">
        <v>5955</v>
      </c>
      <c r="H27" s="346">
        <v>5993</v>
      </c>
      <c r="I27" s="346">
        <v>6038</v>
      </c>
      <c r="J27" s="346">
        <v>6059</v>
      </c>
      <c r="K27" s="791">
        <v>225.98943857331599</v>
      </c>
      <c r="L27" s="479"/>
      <c r="M27" s="528"/>
      <c r="N27" s="419"/>
      <c r="AD27" s="775" t="str">
        <f>+C28</f>
        <v>Madeira</v>
      </c>
      <c r="AE27" s="779">
        <f>+K28</f>
        <v>219.47350993377501</v>
      </c>
      <c r="AF27" s="779">
        <f t="shared" si="3"/>
        <v>215.16</v>
      </c>
      <c r="AG27" s="779">
        <f>+K65</f>
        <v>90.301089918256096</v>
      </c>
      <c r="AH27" s="779">
        <f t="shared" si="0"/>
        <v>93.601499057108299</v>
      </c>
      <c r="AI27" s="778"/>
      <c r="AJ27" s="778"/>
      <c r="AK27" s="778"/>
      <c r="AL27" s="778"/>
      <c r="AM27" s="775" t="str">
        <f t="shared" si="5"/>
        <v>Madeira</v>
      </c>
      <c r="AN27" s="780">
        <f t="shared" si="6"/>
        <v>90.301089918256096</v>
      </c>
      <c r="AO27" s="780">
        <f t="shared" si="6"/>
        <v>93.601499057108299</v>
      </c>
    </row>
    <row r="28" spans="1:41">
      <c r="A28" s="419"/>
      <c r="B28" s="491"/>
      <c r="C28" s="102" t="s">
        <v>133</v>
      </c>
      <c r="D28" s="427"/>
      <c r="E28" s="346">
        <v>1759</v>
      </c>
      <c r="F28" s="346">
        <v>1756</v>
      </c>
      <c r="G28" s="346">
        <v>1696</v>
      </c>
      <c r="H28" s="346">
        <v>1695</v>
      </c>
      <c r="I28" s="346">
        <v>1630</v>
      </c>
      <c r="J28" s="346">
        <v>1662</v>
      </c>
      <c r="K28" s="791">
        <v>219.47350993377501</v>
      </c>
      <c r="L28" s="479"/>
      <c r="M28" s="528"/>
      <c r="N28" s="419"/>
      <c r="AD28" s="721"/>
      <c r="AE28" s="765"/>
      <c r="AG28" s="765"/>
    </row>
    <row r="29" spans="1:41" ht="3.75" customHeight="1">
      <c r="A29" s="419"/>
      <c r="B29" s="491"/>
      <c r="C29" s="102"/>
      <c r="D29" s="427"/>
      <c r="E29" s="346"/>
      <c r="F29" s="346"/>
      <c r="G29" s="346"/>
      <c r="H29" s="346"/>
      <c r="I29" s="346"/>
      <c r="J29" s="346"/>
      <c r="K29" s="347"/>
      <c r="L29" s="479"/>
      <c r="M29" s="528"/>
      <c r="N29" s="419"/>
      <c r="AD29" s="721"/>
      <c r="AE29" s="765"/>
      <c r="AG29" s="765"/>
    </row>
    <row r="30" spans="1:41" ht="15.75" customHeight="1">
      <c r="A30" s="419"/>
      <c r="B30" s="491"/>
      <c r="C30" s="767"/>
      <c r="D30" s="808" t="s">
        <v>417</v>
      </c>
      <c r="E30" s="767"/>
      <c r="F30" s="767"/>
      <c r="G30" s="1609" t="s">
        <v>683</v>
      </c>
      <c r="H30" s="1609"/>
      <c r="I30" s="1609"/>
      <c r="J30" s="1609"/>
      <c r="K30" s="769"/>
      <c r="L30" s="769"/>
      <c r="M30" s="770"/>
      <c r="N30" s="419"/>
      <c r="AD30" s="721"/>
      <c r="AE30" s="765"/>
      <c r="AG30" s="765"/>
    </row>
    <row r="31" spans="1:41">
      <c r="A31" s="419"/>
      <c r="B31" s="766"/>
      <c r="C31" s="767"/>
      <c r="D31" s="767"/>
      <c r="E31" s="767"/>
      <c r="F31" s="767"/>
      <c r="G31" s="767"/>
      <c r="H31" s="767"/>
      <c r="I31" s="768"/>
      <c r="J31" s="768"/>
      <c r="K31" s="769"/>
      <c r="L31" s="769"/>
      <c r="M31" s="770"/>
      <c r="N31" s="419"/>
    </row>
    <row r="32" spans="1:41" ht="12" customHeight="1">
      <c r="A32" s="419"/>
      <c r="B32" s="491"/>
      <c r="C32" s="767"/>
      <c r="D32" s="767"/>
      <c r="E32" s="767"/>
      <c r="F32" s="767"/>
      <c r="G32" s="767"/>
      <c r="H32" s="767"/>
      <c r="I32" s="768"/>
      <c r="J32" s="768"/>
      <c r="K32" s="769"/>
      <c r="L32" s="769"/>
      <c r="M32" s="770"/>
      <c r="N32" s="419"/>
    </row>
    <row r="33" spans="1:41" ht="12" customHeight="1">
      <c r="A33" s="419"/>
      <c r="B33" s="491"/>
      <c r="C33" s="767"/>
      <c r="D33" s="767"/>
      <c r="E33" s="767"/>
      <c r="F33" s="767"/>
      <c r="G33" s="767"/>
      <c r="H33" s="767"/>
      <c r="I33" s="768"/>
      <c r="J33" s="768"/>
      <c r="K33" s="769"/>
      <c r="L33" s="769"/>
      <c r="M33" s="770"/>
      <c r="N33" s="419"/>
    </row>
    <row r="34" spans="1:41" ht="12" customHeight="1">
      <c r="A34" s="419"/>
      <c r="B34" s="491"/>
      <c r="C34" s="767"/>
      <c r="D34" s="767"/>
      <c r="E34" s="767"/>
      <c r="F34" s="767"/>
      <c r="G34" s="767"/>
      <c r="H34" s="767"/>
      <c r="I34" s="768"/>
      <c r="J34" s="768"/>
      <c r="K34" s="769"/>
      <c r="L34" s="769"/>
      <c r="M34" s="770"/>
      <c r="N34" s="419"/>
    </row>
    <row r="35" spans="1:41" ht="12" customHeight="1">
      <c r="A35" s="419"/>
      <c r="B35" s="491"/>
      <c r="C35" s="767"/>
      <c r="D35" s="767"/>
      <c r="E35" s="767"/>
      <c r="F35" s="767"/>
      <c r="G35" s="767"/>
      <c r="H35" s="767"/>
      <c r="I35" s="768"/>
      <c r="J35" s="768"/>
      <c r="K35" s="769"/>
      <c r="L35" s="769"/>
      <c r="M35" s="770"/>
      <c r="N35" s="419"/>
    </row>
    <row r="36" spans="1:41" ht="27" customHeight="1">
      <c r="A36" s="419"/>
      <c r="B36" s="491"/>
      <c r="C36" s="767"/>
      <c r="D36" s="767"/>
      <c r="E36" s="767"/>
      <c r="F36" s="767"/>
      <c r="G36" s="767"/>
      <c r="H36" s="767"/>
      <c r="I36" s="768"/>
      <c r="J36" s="768"/>
      <c r="K36" s="769"/>
      <c r="L36" s="769"/>
      <c r="M36" s="770"/>
      <c r="N36" s="419"/>
      <c r="AK36" s="449"/>
      <c r="AL36" s="449"/>
      <c r="AM36" s="449"/>
      <c r="AN36" s="449"/>
      <c r="AO36" s="449"/>
    </row>
    <row r="37" spans="1:41" ht="12" customHeight="1">
      <c r="A37" s="419"/>
      <c r="B37" s="491"/>
      <c r="C37" s="767"/>
      <c r="D37" s="767"/>
      <c r="E37" s="767"/>
      <c r="F37" s="767"/>
      <c r="G37" s="767"/>
      <c r="H37" s="767"/>
      <c r="I37" s="768"/>
      <c r="J37" s="768"/>
      <c r="K37" s="769"/>
      <c r="L37" s="769"/>
      <c r="M37" s="770"/>
      <c r="N37" s="419"/>
      <c r="AK37" s="449"/>
      <c r="AL37" s="449"/>
      <c r="AM37" s="449"/>
      <c r="AN37" s="449"/>
      <c r="AO37" s="449"/>
    </row>
    <row r="38" spans="1:41" ht="12" customHeight="1">
      <c r="A38" s="419"/>
      <c r="B38" s="491"/>
      <c r="C38" s="767"/>
      <c r="D38" s="767"/>
      <c r="E38" s="767"/>
      <c r="F38" s="767"/>
      <c r="G38" s="767"/>
      <c r="H38" s="767"/>
      <c r="I38" s="768"/>
      <c r="J38" s="768"/>
      <c r="K38" s="769"/>
      <c r="L38" s="769"/>
      <c r="M38" s="770"/>
      <c r="N38" s="419"/>
      <c r="AK38" s="449"/>
      <c r="AL38" s="449"/>
      <c r="AM38" s="449"/>
      <c r="AN38" s="449"/>
      <c r="AO38" s="449"/>
    </row>
    <row r="39" spans="1:41" ht="12" customHeight="1">
      <c r="A39" s="419"/>
      <c r="B39" s="491"/>
      <c r="C39" s="771"/>
      <c r="D39" s="771"/>
      <c r="E39" s="771"/>
      <c r="F39" s="771"/>
      <c r="G39" s="771"/>
      <c r="H39" s="771"/>
      <c r="I39" s="771"/>
      <c r="J39" s="771"/>
      <c r="K39" s="772"/>
      <c r="L39" s="773"/>
      <c r="M39" s="774"/>
      <c r="N39" s="419"/>
      <c r="AK39" s="449"/>
      <c r="AL39" s="449"/>
      <c r="AM39" s="449"/>
      <c r="AN39" s="449"/>
      <c r="AO39" s="449"/>
    </row>
    <row r="40" spans="1:41" ht="3" customHeight="1" thickBot="1">
      <c r="A40" s="419"/>
      <c r="B40" s="491"/>
      <c r="C40" s="479"/>
      <c r="D40" s="479"/>
      <c r="E40" s="479"/>
      <c r="F40" s="479"/>
      <c r="G40" s="479"/>
      <c r="H40" s="479"/>
      <c r="I40" s="479"/>
      <c r="J40" s="479"/>
      <c r="K40" s="722"/>
      <c r="L40" s="494"/>
      <c r="M40" s="548"/>
      <c r="N40" s="419"/>
      <c r="AK40" s="449"/>
      <c r="AL40" s="449"/>
      <c r="AM40" s="449"/>
      <c r="AN40" s="449"/>
      <c r="AO40" s="449"/>
    </row>
    <row r="41" spans="1:41" ht="13.5" customHeight="1" thickBot="1">
      <c r="A41" s="419"/>
      <c r="B41" s="491"/>
      <c r="C41" s="1604" t="s">
        <v>326</v>
      </c>
      <c r="D41" s="1605"/>
      <c r="E41" s="1605"/>
      <c r="F41" s="1605"/>
      <c r="G41" s="1605"/>
      <c r="H41" s="1605"/>
      <c r="I41" s="1605"/>
      <c r="J41" s="1605"/>
      <c r="K41" s="1605"/>
      <c r="L41" s="1606"/>
      <c r="M41" s="548"/>
      <c r="N41" s="419"/>
      <c r="AK41" s="449"/>
      <c r="AL41" s="449"/>
      <c r="AM41" s="449"/>
      <c r="AN41" s="449"/>
      <c r="AO41" s="449"/>
    </row>
    <row r="42" spans="1:41" s="419" customFormat="1" ht="6.75" customHeight="1">
      <c r="B42" s="491"/>
      <c r="C42" s="1508" t="s">
        <v>135</v>
      </c>
      <c r="D42" s="1508"/>
      <c r="E42" s="723"/>
      <c r="F42" s="723"/>
      <c r="G42" s="723"/>
      <c r="H42" s="723"/>
      <c r="I42" s="723"/>
      <c r="J42" s="723"/>
      <c r="K42" s="724"/>
      <c r="L42" s="724"/>
      <c r="M42" s="548"/>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49"/>
      <c r="AL42" s="449"/>
      <c r="AM42" s="449"/>
      <c r="AN42" s="449"/>
      <c r="AO42" s="449"/>
    </row>
    <row r="43" spans="1:41" ht="13.5" customHeight="1">
      <c r="A43" s="419"/>
      <c r="B43" s="491"/>
      <c r="C43" s="1508"/>
      <c r="D43" s="1508"/>
      <c r="E43" s="1612">
        <v>2015</v>
      </c>
      <c r="F43" s="1612"/>
      <c r="G43" s="1612"/>
      <c r="H43" s="1612"/>
      <c r="I43" s="1612"/>
      <c r="J43" s="1612"/>
      <c r="K43" s="1607" t="str">
        <f xml:space="preserve"> CONCATENATE("valor médio de ",J7,F6)</f>
        <v>valor médio de jun.</v>
      </c>
      <c r="L43" s="437"/>
      <c r="M43" s="429"/>
      <c r="N43" s="419"/>
      <c r="AK43" s="449"/>
      <c r="AL43" s="449"/>
      <c r="AM43" s="449"/>
      <c r="AN43" s="449"/>
      <c r="AO43" s="449"/>
    </row>
    <row r="44" spans="1:41" ht="13.5" customHeight="1">
      <c r="A44" s="419"/>
      <c r="B44" s="491"/>
      <c r="C44" s="434"/>
      <c r="D44" s="434"/>
      <c r="E44" s="786" t="str">
        <f t="shared" ref="E44:J44" si="7">+E7</f>
        <v>jan.</v>
      </c>
      <c r="F44" s="786" t="str">
        <f t="shared" si="7"/>
        <v>fev.</v>
      </c>
      <c r="G44" s="786" t="str">
        <f t="shared" si="7"/>
        <v>mar.</v>
      </c>
      <c r="H44" s="786" t="str">
        <f t="shared" si="7"/>
        <v>abr.</v>
      </c>
      <c r="I44" s="786" t="str">
        <f t="shared" si="7"/>
        <v>mai.</v>
      </c>
      <c r="J44" s="786" t="str">
        <f t="shared" si="7"/>
        <v>jun.</v>
      </c>
      <c r="K44" s="1608" t="e">
        <f xml:space="preserve"> CONCATENATE("valor médio de ",#REF!,#REF!)</f>
        <v>#REF!</v>
      </c>
      <c r="L44" s="437"/>
      <c r="M44" s="548"/>
      <c r="N44" s="419"/>
      <c r="AK44" s="449"/>
      <c r="AL44" s="449"/>
      <c r="AM44" s="449"/>
      <c r="AN44" s="449"/>
      <c r="AO44" s="449"/>
    </row>
    <row r="45" spans="1:41" s="442" customFormat="1" ht="14.25" customHeight="1">
      <c r="A45" s="439"/>
      <c r="B45" s="725"/>
      <c r="C45" s="713" t="s">
        <v>68</v>
      </c>
      <c r="D45" s="515"/>
      <c r="E45" s="395">
        <v>208251</v>
      </c>
      <c r="F45" s="395">
        <v>208761</v>
      </c>
      <c r="G45" s="395">
        <v>206068</v>
      </c>
      <c r="H45" s="395">
        <v>210771</v>
      </c>
      <c r="I45" s="395">
        <v>210104</v>
      </c>
      <c r="J45" s="395">
        <v>208974</v>
      </c>
      <c r="K45" s="809">
        <v>93.601499057108299</v>
      </c>
      <c r="L45" s="349"/>
      <c r="M45" s="726"/>
      <c r="N45" s="439"/>
      <c r="O45" s="828"/>
      <c r="P45" s="827"/>
      <c r="Q45" s="828"/>
      <c r="R45" s="828"/>
      <c r="S45" s="424"/>
      <c r="T45" s="424"/>
      <c r="U45" s="424"/>
      <c r="V45" s="424"/>
      <c r="W45" s="424"/>
      <c r="X45" s="424"/>
      <c r="Y45" s="424"/>
      <c r="Z45" s="424"/>
      <c r="AA45" s="424"/>
      <c r="AB45" s="424"/>
      <c r="AC45" s="424"/>
      <c r="AD45" s="424"/>
      <c r="AE45" s="424"/>
      <c r="AF45" s="424"/>
      <c r="AG45" s="424"/>
      <c r="AH45" s="424"/>
      <c r="AI45" s="424"/>
      <c r="AJ45" s="424"/>
      <c r="AK45" s="449"/>
      <c r="AL45" s="449"/>
      <c r="AM45" s="449"/>
      <c r="AN45" s="787"/>
      <c r="AO45" s="787"/>
    </row>
    <row r="46" spans="1:41" ht="15" customHeight="1">
      <c r="A46" s="419"/>
      <c r="B46" s="491"/>
      <c r="C46" s="102" t="s">
        <v>62</v>
      </c>
      <c r="D46" s="427"/>
      <c r="E46" s="346">
        <v>10010</v>
      </c>
      <c r="F46" s="346">
        <v>10418</v>
      </c>
      <c r="G46" s="346">
        <v>10240</v>
      </c>
      <c r="H46" s="346">
        <v>10406</v>
      </c>
      <c r="I46" s="346">
        <v>10497</v>
      </c>
      <c r="J46" s="346">
        <v>10561</v>
      </c>
      <c r="K46" s="792">
        <v>100.25473902003201</v>
      </c>
      <c r="L46" s="349"/>
      <c r="M46" s="548"/>
      <c r="N46" s="419"/>
      <c r="AK46" s="449"/>
      <c r="AL46" s="449"/>
      <c r="AM46" s="449"/>
      <c r="AN46" s="449"/>
      <c r="AO46" s="449"/>
    </row>
    <row r="47" spans="1:41" ht="11.65" customHeight="1">
      <c r="A47" s="419"/>
      <c r="B47" s="491"/>
      <c r="C47" s="102" t="s">
        <v>55</v>
      </c>
      <c r="D47" s="427"/>
      <c r="E47" s="346">
        <v>4032</v>
      </c>
      <c r="F47" s="346">
        <v>4152</v>
      </c>
      <c r="G47" s="346">
        <v>4217</v>
      </c>
      <c r="H47" s="346">
        <v>4190</v>
      </c>
      <c r="I47" s="346">
        <v>4138</v>
      </c>
      <c r="J47" s="346">
        <v>4159</v>
      </c>
      <c r="K47" s="792">
        <v>90.672227145522399</v>
      </c>
      <c r="L47" s="349"/>
      <c r="M47" s="548"/>
      <c r="N47" s="419"/>
      <c r="AK47" s="449"/>
      <c r="AL47" s="449"/>
      <c r="AM47" s="449"/>
      <c r="AN47" s="449"/>
      <c r="AO47" s="449"/>
    </row>
    <row r="48" spans="1:41" ht="11.65" customHeight="1">
      <c r="A48" s="419"/>
      <c r="B48" s="491"/>
      <c r="C48" s="102" t="s">
        <v>64</v>
      </c>
      <c r="D48" s="427"/>
      <c r="E48" s="346">
        <v>7036</v>
      </c>
      <c r="F48" s="346">
        <v>7018</v>
      </c>
      <c r="G48" s="346">
        <v>7039</v>
      </c>
      <c r="H48" s="346">
        <v>7200</v>
      </c>
      <c r="I48" s="346">
        <v>7143</v>
      </c>
      <c r="J48" s="346">
        <v>7114</v>
      </c>
      <c r="K48" s="792">
        <v>95.974481694487295</v>
      </c>
      <c r="L48" s="349"/>
      <c r="M48" s="548"/>
      <c r="N48" s="419"/>
      <c r="AK48" s="449"/>
      <c r="AL48" s="449"/>
      <c r="AM48" s="449"/>
      <c r="AN48" s="449"/>
      <c r="AO48" s="449"/>
    </row>
    <row r="49" spans="1:41" ht="11.65" customHeight="1">
      <c r="A49" s="419"/>
      <c r="B49" s="491"/>
      <c r="C49" s="102" t="s">
        <v>66</v>
      </c>
      <c r="D49" s="427"/>
      <c r="E49" s="346">
        <v>1596</v>
      </c>
      <c r="F49" s="346">
        <v>1602</v>
      </c>
      <c r="G49" s="346">
        <v>1681</v>
      </c>
      <c r="H49" s="346">
        <v>1707</v>
      </c>
      <c r="I49" s="346">
        <v>1710</v>
      </c>
      <c r="J49" s="346">
        <v>1638</v>
      </c>
      <c r="K49" s="792">
        <v>97.395672727272697</v>
      </c>
      <c r="L49" s="727"/>
      <c r="M49" s="419"/>
      <c r="N49" s="419"/>
      <c r="AK49" s="449"/>
      <c r="AL49" s="449"/>
      <c r="AM49" s="449"/>
      <c r="AN49" s="449"/>
      <c r="AO49" s="449"/>
    </row>
    <row r="50" spans="1:41" ht="11.65" customHeight="1">
      <c r="A50" s="419"/>
      <c r="B50" s="491"/>
      <c r="C50" s="102" t="s">
        <v>75</v>
      </c>
      <c r="D50" s="427"/>
      <c r="E50" s="346">
        <v>3287</v>
      </c>
      <c r="F50" s="346">
        <v>3360</v>
      </c>
      <c r="G50" s="346">
        <v>3316</v>
      </c>
      <c r="H50" s="346">
        <v>3405</v>
      </c>
      <c r="I50" s="346">
        <v>3315</v>
      </c>
      <c r="J50" s="346">
        <v>3233</v>
      </c>
      <c r="K50" s="792">
        <v>92.97</v>
      </c>
      <c r="L50" s="727"/>
      <c r="M50" s="419"/>
      <c r="N50" s="419"/>
      <c r="AK50" s="449"/>
      <c r="AL50" s="449"/>
      <c r="AM50" s="449"/>
      <c r="AN50" s="449"/>
      <c r="AO50" s="449"/>
    </row>
    <row r="51" spans="1:41" ht="11.65" customHeight="1">
      <c r="A51" s="419"/>
      <c r="B51" s="491"/>
      <c r="C51" s="102" t="s">
        <v>61</v>
      </c>
      <c r="D51" s="427"/>
      <c r="E51" s="346">
        <v>6183</v>
      </c>
      <c r="F51" s="346">
        <v>6207</v>
      </c>
      <c r="G51" s="346">
        <v>6193</v>
      </c>
      <c r="H51" s="346">
        <v>6289</v>
      </c>
      <c r="I51" s="346">
        <v>6344</v>
      </c>
      <c r="J51" s="346">
        <v>6352</v>
      </c>
      <c r="K51" s="792">
        <v>105.09276211247899</v>
      </c>
      <c r="L51" s="727"/>
      <c r="M51" s="419"/>
      <c r="N51" s="419"/>
      <c r="AK51" s="449"/>
      <c r="AL51" s="449"/>
      <c r="AM51" s="449"/>
      <c r="AN51" s="449"/>
      <c r="AO51" s="449"/>
    </row>
    <row r="52" spans="1:41" ht="11.65" customHeight="1">
      <c r="A52" s="419"/>
      <c r="B52" s="491"/>
      <c r="C52" s="102" t="s">
        <v>56</v>
      </c>
      <c r="D52" s="427"/>
      <c r="E52" s="346">
        <v>3515</v>
      </c>
      <c r="F52" s="346">
        <v>3480</v>
      </c>
      <c r="G52" s="346">
        <v>3383</v>
      </c>
      <c r="H52" s="346">
        <v>3377</v>
      </c>
      <c r="I52" s="346">
        <v>3466</v>
      </c>
      <c r="J52" s="346">
        <v>3403</v>
      </c>
      <c r="K52" s="792">
        <v>89.144020356234094</v>
      </c>
      <c r="L52" s="727"/>
      <c r="M52" s="419"/>
      <c r="N52" s="419"/>
    </row>
    <row r="53" spans="1:41" ht="11.65" customHeight="1">
      <c r="A53" s="419"/>
      <c r="B53" s="491"/>
      <c r="C53" s="102" t="s">
        <v>74</v>
      </c>
      <c r="D53" s="427"/>
      <c r="E53" s="346">
        <v>6208</v>
      </c>
      <c r="F53" s="346">
        <v>6294</v>
      </c>
      <c r="G53" s="346">
        <v>6253</v>
      </c>
      <c r="H53" s="346">
        <v>6400</v>
      </c>
      <c r="I53" s="346">
        <v>6392</v>
      </c>
      <c r="J53" s="346">
        <v>6440</v>
      </c>
      <c r="K53" s="792">
        <v>95.389721338785407</v>
      </c>
      <c r="L53" s="727"/>
      <c r="M53" s="419"/>
      <c r="N53" s="419"/>
    </row>
    <row r="54" spans="1:41" ht="11.65" customHeight="1">
      <c r="A54" s="419"/>
      <c r="B54" s="491"/>
      <c r="C54" s="102" t="s">
        <v>76</v>
      </c>
      <c r="D54" s="427"/>
      <c r="E54" s="346">
        <v>2851</v>
      </c>
      <c r="F54" s="346">
        <v>2810</v>
      </c>
      <c r="G54" s="346">
        <v>2759</v>
      </c>
      <c r="H54" s="346">
        <v>2808</v>
      </c>
      <c r="I54" s="346">
        <v>2680</v>
      </c>
      <c r="J54" s="346">
        <v>2608</v>
      </c>
      <c r="K54" s="792">
        <v>91.4151383831027</v>
      </c>
      <c r="L54" s="727"/>
      <c r="M54" s="419"/>
      <c r="N54" s="419"/>
    </row>
    <row r="55" spans="1:41" ht="11.65" customHeight="1">
      <c r="A55" s="419"/>
      <c r="B55" s="491"/>
      <c r="C55" s="102" t="s">
        <v>60</v>
      </c>
      <c r="D55" s="427"/>
      <c r="E55" s="346">
        <v>4541</v>
      </c>
      <c r="F55" s="346">
        <v>4596</v>
      </c>
      <c r="G55" s="346">
        <v>4488</v>
      </c>
      <c r="H55" s="346">
        <v>4664</v>
      </c>
      <c r="I55" s="346">
        <v>4592</v>
      </c>
      <c r="J55" s="346">
        <v>4481</v>
      </c>
      <c r="K55" s="792">
        <v>98.6813032089064</v>
      </c>
      <c r="L55" s="727"/>
      <c r="M55" s="419"/>
      <c r="N55" s="419"/>
    </row>
    <row r="56" spans="1:41" ht="11.65" customHeight="1">
      <c r="A56" s="419"/>
      <c r="B56" s="491"/>
      <c r="C56" s="102" t="s">
        <v>59</v>
      </c>
      <c r="D56" s="427"/>
      <c r="E56" s="346">
        <v>37711</v>
      </c>
      <c r="F56" s="346">
        <v>37551</v>
      </c>
      <c r="G56" s="346">
        <v>37707</v>
      </c>
      <c r="H56" s="346">
        <v>38590</v>
      </c>
      <c r="I56" s="346">
        <v>38038</v>
      </c>
      <c r="J56" s="346">
        <v>38132</v>
      </c>
      <c r="K56" s="792">
        <v>95.731329631263506</v>
      </c>
      <c r="L56" s="727"/>
      <c r="M56" s="419"/>
      <c r="N56" s="419"/>
    </row>
    <row r="57" spans="1:41" ht="11.65" customHeight="1">
      <c r="A57" s="419"/>
      <c r="B57" s="491"/>
      <c r="C57" s="102" t="s">
        <v>57</v>
      </c>
      <c r="D57" s="427"/>
      <c r="E57" s="346">
        <v>2893</v>
      </c>
      <c r="F57" s="346">
        <v>2910</v>
      </c>
      <c r="G57" s="346">
        <v>2894</v>
      </c>
      <c r="H57" s="346">
        <v>2860</v>
      </c>
      <c r="I57" s="346">
        <v>2645</v>
      </c>
      <c r="J57" s="346">
        <v>2526</v>
      </c>
      <c r="K57" s="792">
        <v>90.608413298073302</v>
      </c>
      <c r="L57" s="727"/>
      <c r="M57" s="419"/>
      <c r="N57" s="419"/>
    </row>
    <row r="58" spans="1:41" ht="11.65" customHeight="1">
      <c r="A58" s="419"/>
      <c r="B58" s="491"/>
      <c r="C58" s="102" t="s">
        <v>63</v>
      </c>
      <c r="D58" s="427"/>
      <c r="E58" s="346">
        <v>59257</v>
      </c>
      <c r="F58" s="346">
        <v>59264</v>
      </c>
      <c r="G58" s="346">
        <v>58351</v>
      </c>
      <c r="H58" s="346">
        <v>60139</v>
      </c>
      <c r="I58" s="346">
        <v>60312</v>
      </c>
      <c r="J58" s="346">
        <v>59116</v>
      </c>
      <c r="K58" s="792">
        <v>94.727792597083294</v>
      </c>
      <c r="L58" s="727"/>
      <c r="M58" s="419"/>
      <c r="N58" s="419"/>
    </row>
    <row r="59" spans="1:41" ht="11.65" customHeight="1">
      <c r="A59" s="419"/>
      <c r="B59" s="491"/>
      <c r="C59" s="102" t="s">
        <v>79</v>
      </c>
      <c r="D59" s="427"/>
      <c r="E59" s="346">
        <v>5140</v>
      </c>
      <c r="F59" s="346">
        <v>5060</v>
      </c>
      <c r="G59" s="346">
        <v>5178</v>
      </c>
      <c r="H59" s="346">
        <v>5189</v>
      </c>
      <c r="I59" s="346">
        <v>5261</v>
      </c>
      <c r="J59" s="346">
        <v>5335</v>
      </c>
      <c r="K59" s="792">
        <v>94.833568152632594</v>
      </c>
      <c r="L59" s="727"/>
      <c r="M59" s="419"/>
      <c r="N59" s="419"/>
    </row>
    <row r="60" spans="1:41" ht="11.65" customHeight="1">
      <c r="A60" s="419"/>
      <c r="B60" s="491"/>
      <c r="C60" s="102" t="s">
        <v>58</v>
      </c>
      <c r="D60" s="427"/>
      <c r="E60" s="346">
        <v>17216</v>
      </c>
      <c r="F60" s="346">
        <v>17331</v>
      </c>
      <c r="G60" s="346">
        <v>17199</v>
      </c>
      <c r="H60" s="346">
        <v>17544</v>
      </c>
      <c r="I60" s="346">
        <v>17596</v>
      </c>
      <c r="J60" s="346">
        <v>17849</v>
      </c>
      <c r="K60" s="792">
        <v>101.55353550543001</v>
      </c>
      <c r="L60" s="727"/>
      <c r="M60" s="419"/>
      <c r="N60" s="419"/>
    </row>
    <row r="61" spans="1:41" ht="11.65" customHeight="1">
      <c r="A61" s="419"/>
      <c r="B61" s="491"/>
      <c r="C61" s="102" t="s">
        <v>65</v>
      </c>
      <c r="D61" s="427"/>
      <c r="E61" s="346">
        <v>2321</v>
      </c>
      <c r="F61" s="346">
        <v>2313</v>
      </c>
      <c r="G61" s="346">
        <v>2298</v>
      </c>
      <c r="H61" s="346">
        <v>2336</v>
      </c>
      <c r="I61" s="346">
        <v>2348</v>
      </c>
      <c r="J61" s="346">
        <v>2310</v>
      </c>
      <c r="K61" s="792">
        <v>101.43653536636999</v>
      </c>
      <c r="L61" s="727"/>
      <c r="M61" s="419"/>
      <c r="N61" s="419"/>
    </row>
    <row r="62" spans="1:41" ht="11.65" customHeight="1">
      <c r="A62" s="419"/>
      <c r="B62" s="491"/>
      <c r="C62" s="102" t="s">
        <v>67</v>
      </c>
      <c r="D62" s="427"/>
      <c r="E62" s="346">
        <v>4837</v>
      </c>
      <c r="F62" s="346">
        <v>4853</v>
      </c>
      <c r="G62" s="346">
        <v>4758</v>
      </c>
      <c r="H62" s="346">
        <v>4829</v>
      </c>
      <c r="I62" s="346">
        <v>4900</v>
      </c>
      <c r="J62" s="346">
        <v>4898</v>
      </c>
      <c r="K62" s="792">
        <v>99.198377557220994</v>
      </c>
      <c r="L62" s="727"/>
      <c r="M62" s="419"/>
      <c r="N62" s="419"/>
    </row>
    <row r="63" spans="1:41" ht="11.65" customHeight="1">
      <c r="A63" s="419"/>
      <c r="B63" s="491"/>
      <c r="C63" s="102" t="s">
        <v>77</v>
      </c>
      <c r="D63" s="427"/>
      <c r="E63" s="346">
        <v>6781</v>
      </c>
      <c r="F63" s="346">
        <v>6707</v>
      </c>
      <c r="G63" s="346">
        <v>6564</v>
      </c>
      <c r="H63" s="346">
        <v>6904</v>
      </c>
      <c r="I63" s="346">
        <v>6831</v>
      </c>
      <c r="J63" s="346">
        <v>6882</v>
      </c>
      <c r="K63" s="792">
        <v>95.381627133352595</v>
      </c>
      <c r="L63" s="727"/>
      <c r="M63" s="419"/>
      <c r="N63" s="419"/>
    </row>
    <row r="64" spans="1:41" ht="11.25" customHeight="1">
      <c r="A64" s="419"/>
      <c r="B64" s="491"/>
      <c r="C64" s="102" t="s">
        <v>132</v>
      </c>
      <c r="D64" s="427"/>
      <c r="E64" s="346">
        <v>18503</v>
      </c>
      <c r="F64" s="346">
        <v>18534</v>
      </c>
      <c r="G64" s="346">
        <v>17427</v>
      </c>
      <c r="H64" s="346">
        <v>17798</v>
      </c>
      <c r="I64" s="346">
        <v>17959</v>
      </c>
      <c r="J64" s="346">
        <v>17925</v>
      </c>
      <c r="K64" s="792">
        <v>68.484389511609294</v>
      </c>
      <c r="L64" s="727"/>
      <c r="M64" s="419"/>
      <c r="N64" s="419"/>
    </row>
    <row r="65" spans="1:15" ht="11.65" customHeight="1">
      <c r="A65" s="419"/>
      <c r="B65" s="491"/>
      <c r="C65" s="102" t="s">
        <v>133</v>
      </c>
      <c r="D65" s="427"/>
      <c r="E65" s="346">
        <v>4333</v>
      </c>
      <c r="F65" s="346">
        <v>4301</v>
      </c>
      <c r="G65" s="346">
        <v>4123</v>
      </c>
      <c r="H65" s="346">
        <v>4136</v>
      </c>
      <c r="I65" s="346">
        <v>3937</v>
      </c>
      <c r="J65" s="346">
        <v>4012</v>
      </c>
      <c r="K65" s="792">
        <v>90.301089918256096</v>
      </c>
      <c r="L65" s="727"/>
      <c r="M65" s="419"/>
      <c r="N65" s="419"/>
    </row>
    <row r="66" spans="1:15" s="730" customFormat="1" ht="7.5" customHeight="1">
      <c r="A66" s="728"/>
      <c r="B66" s="729"/>
      <c r="C66" s="1610" t="s">
        <v>684</v>
      </c>
      <c r="D66" s="1610"/>
      <c r="E66" s="1610"/>
      <c r="F66" s="1610"/>
      <c r="G66" s="1610"/>
      <c r="H66" s="1610"/>
      <c r="I66" s="1610"/>
      <c r="J66" s="1610"/>
      <c r="K66" s="1611"/>
      <c r="L66" s="1611"/>
      <c r="M66" s="1611"/>
      <c r="N66" s="1611"/>
      <c r="O66" s="1611"/>
    </row>
    <row r="67" spans="1:15" ht="13.5" customHeight="1">
      <c r="A67" s="419"/>
      <c r="B67" s="729"/>
      <c r="C67" s="496" t="s">
        <v>400</v>
      </c>
      <c r="D67" s="427"/>
      <c r="E67" s="731"/>
      <c r="F67" s="731"/>
      <c r="G67" s="731"/>
      <c r="H67" s="731"/>
      <c r="I67" s="468" t="s">
        <v>136</v>
      </c>
      <c r="J67" s="606"/>
      <c r="K67" s="606"/>
      <c r="L67" s="606"/>
      <c r="M67" s="548"/>
      <c r="N67" s="419"/>
    </row>
    <row r="68" spans="1:15" ht="9" customHeight="1">
      <c r="A68" s="419"/>
      <c r="B68" s="732"/>
      <c r="C68" s="733" t="s">
        <v>247</v>
      </c>
      <c r="D68" s="427"/>
      <c r="E68" s="731"/>
      <c r="F68" s="731"/>
      <c r="G68" s="731"/>
      <c r="H68" s="731"/>
      <c r="I68" s="734"/>
      <c r="J68" s="606"/>
      <c r="K68" s="606"/>
      <c r="L68" s="606"/>
      <c r="M68" s="548"/>
      <c r="N68" s="419"/>
    </row>
    <row r="69" spans="1:15" ht="13.5" customHeight="1">
      <c r="A69" s="419"/>
      <c r="B69" s="735">
        <v>18</v>
      </c>
      <c r="C69" s="1603">
        <v>42217</v>
      </c>
      <c r="D69" s="1603"/>
      <c r="E69" s="1603"/>
      <c r="F69" s="1603"/>
      <c r="G69" s="429"/>
      <c r="H69" s="429"/>
      <c r="I69" s="429"/>
      <c r="J69" s="429"/>
      <c r="K69" s="429"/>
      <c r="L69" s="429"/>
      <c r="M69" s="429"/>
      <c r="N69" s="429"/>
    </row>
  </sheetData>
  <mergeCells count="14">
    <mergeCell ref="L1:M1"/>
    <mergeCell ref="B2:D2"/>
    <mergeCell ref="C4:L4"/>
    <mergeCell ref="C5:D6"/>
    <mergeCell ref="K6:K7"/>
    <mergeCell ref="E6:J6"/>
    <mergeCell ref="C69:F69"/>
    <mergeCell ref="C41:L41"/>
    <mergeCell ref="C42:D43"/>
    <mergeCell ref="K43:K44"/>
    <mergeCell ref="G30:J30"/>
    <mergeCell ref="C66:J66"/>
    <mergeCell ref="K66:O66"/>
    <mergeCell ref="E43:J43"/>
  </mergeCells>
  <conditionalFormatting sqref="E44:J44 E7:J7">
    <cfRule type="cellIs" dxfId="5"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8">
    <tabColor theme="3"/>
  </sheetPr>
  <dimension ref="A1:O72"/>
  <sheetViews>
    <sheetView zoomScaleNormal="100" workbookViewId="0"/>
  </sheetViews>
  <sheetFormatPr defaultRowHeight="12.75"/>
  <cols>
    <col min="1" max="1" width="1" style="424" customWidth="1"/>
    <col min="2" max="2" width="2.5703125" style="424" customWidth="1"/>
    <col min="3" max="3" width="1.140625" style="424" customWidth="1"/>
    <col min="4" max="4" width="25.85546875" style="424" customWidth="1"/>
    <col min="5" max="10" width="7.5703125" style="435" customWidth="1"/>
    <col min="11" max="11" width="7.5703125" style="470" customWidth="1"/>
    <col min="12" max="12" width="7.5703125" style="435" customWidth="1"/>
    <col min="13" max="13" width="7.5703125" style="470" customWidth="1"/>
    <col min="14" max="14" width="2.5703125" style="424" customWidth="1"/>
    <col min="15" max="15" width="1" style="424" customWidth="1"/>
    <col min="16" max="16384" width="9.140625" style="424"/>
  </cols>
  <sheetData>
    <row r="1" spans="1:15" ht="13.5" customHeight="1">
      <c r="A1" s="419"/>
      <c r="B1" s="1506" t="s">
        <v>352</v>
      </c>
      <c r="C1" s="1506"/>
      <c r="D1" s="1506"/>
      <c r="E1" s="421"/>
      <c r="F1" s="421"/>
      <c r="G1" s="421"/>
      <c r="H1" s="421"/>
      <c r="I1" s="421"/>
      <c r="J1" s="422"/>
      <c r="K1" s="1071"/>
      <c r="L1" s="1071"/>
      <c r="M1" s="1071"/>
      <c r="N1" s="423"/>
      <c r="O1" s="419"/>
    </row>
    <row r="2" spans="1:15" ht="6" customHeight="1">
      <c r="A2" s="419"/>
      <c r="B2" s="1626"/>
      <c r="C2" s="1626"/>
      <c r="D2" s="1626"/>
      <c r="E2" s="425"/>
      <c r="F2" s="426"/>
      <c r="G2" s="426"/>
      <c r="H2" s="426"/>
      <c r="I2" s="426"/>
      <c r="J2" s="426"/>
      <c r="K2" s="427"/>
      <c r="L2" s="426"/>
      <c r="M2" s="427"/>
      <c r="N2" s="428"/>
      <c r="O2" s="419"/>
    </row>
    <row r="3" spans="1:15" ht="13.5" customHeight="1" thickBot="1">
      <c r="A3" s="419"/>
      <c r="B3" s="429"/>
      <c r="C3" s="429"/>
      <c r="D3" s="429"/>
      <c r="E3" s="426"/>
      <c r="F3" s="426"/>
      <c r="G3" s="426"/>
      <c r="H3" s="426"/>
      <c r="I3" s="426" t="s">
        <v>34</v>
      </c>
      <c r="J3" s="426"/>
      <c r="K3" s="794"/>
      <c r="L3" s="426"/>
      <c r="M3" s="794" t="s">
        <v>73</v>
      </c>
      <c r="N3" s="430"/>
      <c r="O3" s="419"/>
    </row>
    <row r="4" spans="1:15" s="433" customFormat="1" ht="13.5" customHeight="1" thickBot="1">
      <c r="A4" s="431"/>
      <c r="B4" s="432"/>
      <c r="C4" s="1627" t="s">
        <v>0</v>
      </c>
      <c r="D4" s="1628"/>
      <c r="E4" s="1628"/>
      <c r="F4" s="1628"/>
      <c r="G4" s="1628"/>
      <c r="H4" s="1628"/>
      <c r="I4" s="1628"/>
      <c r="J4" s="1628"/>
      <c r="K4" s="1628"/>
      <c r="L4" s="1628"/>
      <c r="M4" s="1629"/>
      <c r="N4" s="430"/>
      <c r="O4" s="419"/>
    </row>
    <row r="5" spans="1:15" ht="4.5" customHeight="1">
      <c r="A5" s="419"/>
      <c r="B5" s="429"/>
      <c r="C5" s="1508" t="s">
        <v>78</v>
      </c>
      <c r="D5" s="1508"/>
      <c r="F5" s="880"/>
      <c r="G5" s="880"/>
      <c r="H5" s="880"/>
      <c r="I5" s="436"/>
      <c r="J5" s="436"/>
      <c r="K5" s="436"/>
      <c r="L5" s="436"/>
      <c r="M5" s="436"/>
      <c r="N5" s="430"/>
      <c r="O5" s="419"/>
    </row>
    <row r="6" spans="1:15" ht="12" customHeight="1">
      <c r="A6" s="419"/>
      <c r="B6" s="429"/>
      <c r="C6" s="1508"/>
      <c r="D6" s="1508"/>
      <c r="E6" s="1510">
        <v>2014</v>
      </c>
      <c r="F6" s="1510"/>
      <c r="G6" s="1510"/>
      <c r="H6" s="1175"/>
      <c r="I6" s="1510">
        <v>2015</v>
      </c>
      <c r="J6" s="1510"/>
      <c r="K6" s="1510"/>
      <c r="L6" s="1510"/>
      <c r="M6" s="1510"/>
      <c r="N6" s="430"/>
      <c r="O6" s="419"/>
    </row>
    <row r="7" spans="1:15" s="433" customFormat="1" ht="12.75" customHeight="1">
      <c r="A7" s="431"/>
      <c r="B7" s="432"/>
      <c r="C7" s="438"/>
      <c r="D7" s="438"/>
      <c r="E7" s="854" t="s">
        <v>96</v>
      </c>
      <c r="F7" s="854" t="s">
        <v>95</v>
      </c>
      <c r="G7" s="854" t="s">
        <v>94</v>
      </c>
      <c r="H7" s="854" t="s">
        <v>93</v>
      </c>
      <c r="I7" s="854" t="s">
        <v>104</v>
      </c>
      <c r="J7" s="854" t="s">
        <v>103</v>
      </c>
      <c r="K7" s="854" t="s">
        <v>102</v>
      </c>
      <c r="L7" s="854" t="s">
        <v>101</v>
      </c>
      <c r="M7" s="854" t="s">
        <v>100</v>
      </c>
      <c r="N7" s="430"/>
      <c r="O7" s="419"/>
    </row>
    <row r="8" spans="1:15" s="442" customFormat="1" ht="13.5" customHeight="1">
      <c r="A8" s="439"/>
      <c r="B8" s="440"/>
      <c r="C8" s="1618" t="s">
        <v>137</v>
      </c>
      <c r="D8" s="1618"/>
      <c r="E8" s="441"/>
      <c r="F8" s="441"/>
      <c r="G8" s="441"/>
      <c r="H8" s="441"/>
      <c r="I8" s="441"/>
      <c r="J8" s="441"/>
      <c r="K8" s="441"/>
      <c r="L8" s="441"/>
      <c r="M8" s="441"/>
      <c r="N8" s="430"/>
      <c r="O8" s="419"/>
    </row>
    <row r="9" spans="1:15" ht="11.25" customHeight="1">
      <c r="A9" s="419"/>
      <c r="B9" s="429"/>
      <c r="C9" s="102" t="s">
        <v>138</v>
      </c>
      <c r="D9" s="443"/>
      <c r="E9" s="89">
        <v>260033</v>
      </c>
      <c r="F9" s="89">
        <v>259201</v>
      </c>
      <c r="G9" s="89">
        <v>258448</v>
      </c>
      <c r="H9" s="89">
        <v>258433</v>
      </c>
      <c r="I9" s="89">
        <v>256794</v>
      </c>
      <c r="J9" s="89">
        <v>255616</v>
      </c>
      <c r="K9" s="89">
        <v>254644</v>
      </c>
      <c r="L9" s="89">
        <v>254158</v>
      </c>
      <c r="M9" s="89">
        <v>253789</v>
      </c>
      <c r="N9" s="430"/>
      <c r="O9" s="419"/>
    </row>
    <row r="10" spans="1:15" ht="11.25" customHeight="1">
      <c r="A10" s="419"/>
      <c r="B10" s="429"/>
      <c r="C10" s="102"/>
      <c r="D10" s="444" t="s">
        <v>72</v>
      </c>
      <c r="E10" s="445">
        <v>135352</v>
      </c>
      <c r="F10" s="445">
        <v>134984</v>
      </c>
      <c r="G10" s="445">
        <v>134717</v>
      </c>
      <c r="H10" s="445">
        <v>134839</v>
      </c>
      <c r="I10" s="445">
        <v>134037</v>
      </c>
      <c r="J10" s="445">
        <v>133442</v>
      </c>
      <c r="K10" s="445">
        <v>133003</v>
      </c>
      <c r="L10" s="445">
        <v>132808</v>
      </c>
      <c r="M10" s="445">
        <v>132713</v>
      </c>
      <c r="N10" s="430"/>
      <c r="O10" s="419"/>
    </row>
    <row r="11" spans="1:15" ht="11.25" customHeight="1">
      <c r="A11" s="419"/>
      <c r="B11" s="429"/>
      <c r="C11" s="102"/>
      <c r="D11" s="444" t="s">
        <v>71</v>
      </c>
      <c r="E11" s="445">
        <v>124681</v>
      </c>
      <c r="F11" s="445">
        <v>124217</v>
      </c>
      <c r="G11" s="445">
        <v>123731</v>
      </c>
      <c r="H11" s="445">
        <v>123594</v>
      </c>
      <c r="I11" s="445">
        <v>122757</v>
      </c>
      <c r="J11" s="445">
        <v>122174</v>
      </c>
      <c r="K11" s="445">
        <v>121641</v>
      </c>
      <c r="L11" s="445">
        <v>121350</v>
      </c>
      <c r="M11" s="445">
        <v>121076</v>
      </c>
      <c r="N11" s="430"/>
      <c r="O11" s="419"/>
    </row>
    <row r="12" spans="1:15" ht="11.25" customHeight="1">
      <c r="A12" s="419"/>
      <c r="B12" s="429"/>
      <c r="C12" s="102" t="s">
        <v>139</v>
      </c>
      <c r="D12" s="443"/>
      <c r="E12" s="89">
        <v>2007689</v>
      </c>
      <c r="F12" s="89">
        <v>2007771</v>
      </c>
      <c r="G12" s="89">
        <v>2007120</v>
      </c>
      <c r="H12" s="89">
        <v>2006161</v>
      </c>
      <c r="I12" s="89">
        <v>2005665</v>
      </c>
      <c r="J12" s="89">
        <v>2003645</v>
      </c>
      <c r="K12" s="89">
        <v>2002027</v>
      </c>
      <c r="L12" s="89">
        <v>2002701</v>
      </c>
      <c r="M12" s="89">
        <v>2004830</v>
      </c>
      <c r="N12" s="430"/>
      <c r="O12" s="419"/>
    </row>
    <row r="13" spans="1:15" ht="11.25" customHeight="1">
      <c r="A13" s="419"/>
      <c r="B13" s="429"/>
      <c r="C13" s="102"/>
      <c r="D13" s="444" t="s">
        <v>72</v>
      </c>
      <c r="E13" s="445">
        <v>944082</v>
      </c>
      <c r="F13" s="445">
        <v>944263</v>
      </c>
      <c r="G13" s="445">
        <v>943970</v>
      </c>
      <c r="H13" s="445">
        <v>943656</v>
      </c>
      <c r="I13" s="445">
        <v>943139</v>
      </c>
      <c r="J13" s="445">
        <v>942196</v>
      </c>
      <c r="K13" s="445">
        <v>941366</v>
      </c>
      <c r="L13" s="445">
        <v>941869</v>
      </c>
      <c r="M13" s="445">
        <v>943222</v>
      </c>
      <c r="N13" s="430"/>
      <c r="O13" s="419"/>
    </row>
    <row r="14" spans="1:15" ht="11.25" customHeight="1">
      <c r="A14" s="419"/>
      <c r="B14" s="429"/>
      <c r="C14" s="102"/>
      <c r="D14" s="444" t="s">
        <v>71</v>
      </c>
      <c r="E14" s="445">
        <v>1063607</v>
      </c>
      <c r="F14" s="445">
        <v>1063508</v>
      </c>
      <c r="G14" s="445">
        <v>1063150</v>
      </c>
      <c r="H14" s="445">
        <v>1062505</v>
      </c>
      <c r="I14" s="445">
        <v>1062526</v>
      </c>
      <c r="J14" s="445">
        <v>1061449</v>
      </c>
      <c r="K14" s="445">
        <v>1060661</v>
      </c>
      <c r="L14" s="445">
        <v>1060832</v>
      </c>
      <c r="M14" s="445">
        <v>1061608</v>
      </c>
      <c r="N14" s="430"/>
      <c r="O14" s="419"/>
    </row>
    <row r="15" spans="1:15" ht="11.25" customHeight="1">
      <c r="A15" s="419"/>
      <c r="B15" s="429"/>
      <c r="C15" s="102" t="s">
        <v>140</v>
      </c>
      <c r="D15" s="443"/>
      <c r="E15" s="89">
        <v>715082</v>
      </c>
      <c r="F15" s="89">
        <v>717036</v>
      </c>
      <c r="G15" s="89">
        <v>718246</v>
      </c>
      <c r="H15" s="89">
        <v>719404</v>
      </c>
      <c r="I15" s="89">
        <v>718505</v>
      </c>
      <c r="J15" s="89">
        <v>716611</v>
      </c>
      <c r="K15" s="89">
        <v>717460</v>
      </c>
      <c r="L15" s="89">
        <v>719067</v>
      </c>
      <c r="M15" s="89">
        <v>720618</v>
      </c>
      <c r="N15" s="430"/>
      <c r="O15" s="419"/>
    </row>
    <row r="16" spans="1:15" ht="11.25" customHeight="1">
      <c r="A16" s="419"/>
      <c r="B16" s="429"/>
      <c r="C16" s="102"/>
      <c r="D16" s="444" t="s">
        <v>72</v>
      </c>
      <c r="E16" s="445">
        <v>130988</v>
      </c>
      <c r="F16" s="445">
        <v>131694</v>
      </c>
      <c r="G16" s="445">
        <v>132114</v>
      </c>
      <c r="H16" s="445">
        <v>132513</v>
      </c>
      <c r="I16" s="445">
        <v>132376</v>
      </c>
      <c r="J16" s="445">
        <v>131833</v>
      </c>
      <c r="K16" s="445">
        <v>132228</v>
      </c>
      <c r="L16" s="445">
        <v>132880</v>
      </c>
      <c r="M16" s="445">
        <v>133325</v>
      </c>
      <c r="N16" s="430"/>
      <c r="O16" s="419"/>
    </row>
    <row r="17" spans="1:15" ht="11.25" customHeight="1">
      <c r="A17" s="419"/>
      <c r="B17" s="429"/>
      <c r="C17" s="102"/>
      <c r="D17" s="444" t="s">
        <v>71</v>
      </c>
      <c r="E17" s="445">
        <v>584094</v>
      </c>
      <c r="F17" s="445">
        <v>585342</v>
      </c>
      <c r="G17" s="445">
        <v>586132</v>
      </c>
      <c r="H17" s="445">
        <v>586891</v>
      </c>
      <c r="I17" s="445">
        <v>586129</v>
      </c>
      <c r="J17" s="445">
        <v>584778</v>
      </c>
      <c r="K17" s="445">
        <v>585232</v>
      </c>
      <c r="L17" s="445">
        <v>586187</v>
      </c>
      <c r="M17" s="445">
        <v>587293</v>
      </c>
      <c r="N17" s="430"/>
      <c r="O17" s="419"/>
    </row>
    <row r="18" spans="1:15" ht="9.75" customHeight="1">
      <c r="A18" s="419"/>
      <c r="B18" s="429"/>
      <c r="C18" s="1621" t="s">
        <v>685</v>
      </c>
      <c r="D18" s="1621"/>
      <c r="E18" s="1621"/>
      <c r="F18" s="1621"/>
      <c r="G18" s="1621"/>
      <c r="H18" s="1621"/>
      <c r="I18" s="1621"/>
      <c r="J18" s="1621"/>
      <c r="K18" s="1621"/>
      <c r="L18" s="1621"/>
      <c r="M18" s="1621"/>
      <c r="N18" s="430"/>
      <c r="O18" s="92"/>
    </row>
    <row r="19" spans="1:15" ht="9" customHeight="1" thickBot="1">
      <c r="A19" s="419"/>
      <c r="B19" s="429"/>
      <c r="C19" s="737"/>
      <c r="D19" s="737"/>
      <c r="E19" s="737"/>
      <c r="F19" s="737"/>
      <c r="G19" s="737"/>
      <c r="H19" s="737"/>
      <c r="I19" s="737"/>
      <c r="J19" s="737"/>
      <c r="K19" s="737"/>
      <c r="L19" s="737"/>
      <c r="M19" s="737"/>
      <c r="N19" s="430"/>
      <c r="O19" s="92"/>
    </row>
    <row r="20" spans="1:15" ht="15" customHeight="1" thickBot="1">
      <c r="A20" s="419"/>
      <c r="B20" s="429"/>
      <c r="C20" s="1604" t="s">
        <v>325</v>
      </c>
      <c r="D20" s="1605"/>
      <c r="E20" s="1605"/>
      <c r="F20" s="1605"/>
      <c r="G20" s="1605"/>
      <c r="H20" s="1605"/>
      <c r="I20" s="1605"/>
      <c r="J20" s="1605"/>
      <c r="K20" s="1605"/>
      <c r="L20" s="1605"/>
      <c r="M20" s="1606"/>
      <c r="N20" s="430"/>
      <c r="O20" s="419"/>
    </row>
    <row r="21" spans="1:15" ht="9.75" customHeight="1">
      <c r="A21" s="419"/>
      <c r="B21" s="429"/>
      <c r="C21" s="93" t="s">
        <v>78</v>
      </c>
      <c r="D21" s="427"/>
      <c r="E21" s="446"/>
      <c r="F21" s="446"/>
      <c r="G21" s="446"/>
      <c r="H21" s="446"/>
      <c r="I21" s="446"/>
      <c r="J21" s="446"/>
      <c r="K21" s="446"/>
      <c r="L21" s="446"/>
      <c r="M21" s="446"/>
      <c r="N21" s="430"/>
      <c r="O21" s="419"/>
    </row>
    <row r="22" spans="1:15" ht="13.5" customHeight="1">
      <c r="A22" s="419"/>
      <c r="B22" s="429"/>
      <c r="C22" s="1618" t="s">
        <v>141</v>
      </c>
      <c r="D22" s="1618"/>
      <c r="E22" s="424"/>
      <c r="F22" s="441"/>
      <c r="G22" s="441"/>
      <c r="H22" s="441"/>
      <c r="I22" s="441"/>
      <c r="J22" s="441"/>
      <c r="K22" s="441"/>
      <c r="L22" s="441"/>
      <c r="M22" s="441"/>
      <c r="N22" s="430"/>
      <c r="O22" s="419"/>
    </row>
    <row r="23" spans="1:15" s="433" customFormat="1" ht="11.25" customHeight="1">
      <c r="A23" s="431"/>
      <c r="B23" s="432"/>
      <c r="C23" s="94" t="s">
        <v>142</v>
      </c>
      <c r="D23" s="596"/>
      <c r="E23" s="90">
        <v>1160867</v>
      </c>
      <c r="F23" s="90">
        <v>1165014</v>
      </c>
      <c r="G23" s="90">
        <v>1165439</v>
      </c>
      <c r="H23" s="90">
        <v>1127452</v>
      </c>
      <c r="I23" s="90">
        <v>1131970</v>
      </c>
      <c r="J23" s="90">
        <v>1135756</v>
      </c>
      <c r="K23" s="90">
        <v>1138141</v>
      </c>
      <c r="L23" s="90">
        <v>1140234</v>
      </c>
      <c r="M23" s="90">
        <v>1140988</v>
      </c>
      <c r="N23" s="430"/>
      <c r="O23" s="431"/>
    </row>
    <row r="24" spans="1:15" ht="11.25" customHeight="1">
      <c r="A24" s="419"/>
      <c r="B24" s="429"/>
      <c r="C24" s="1622" t="s">
        <v>369</v>
      </c>
      <c r="D24" s="1622"/>
      <c r="E24" s="90">
        <v>78960</v>
      </c>
      <c r="F24" s="90">
        <v>79985</v>
      </c>
      <c r="G24" s="90">
        <v>80451</v>
      </c>
      <c r="H24" s="90">
        <v>75632</v>
      </c>
      <c r="I24" s="90">
        <v>76195</v>
      </c>
      <c r="J24" s="90">
        <v>76831</v>
      </c>
      <c r="K24" s="90">
        <v>77330</v>
      </c>
      <c r="L24" s="90">
        <v>77561</v>
      </c>
      <c r="M24" s="90">
        <v>77550</v>
      </c>
      <c r="N24" s="447"/>
      <c r="O24" s="419"/>
    </row>
    <row r="25" spans="1:15" ht="11.25" customHeight="1">
      <c r="A25" s="419"/>
      <c r="B25" s="429"/>
      <c r="C25" s="1625" t="s">
        <v>143</v>
      </c>
      <c r="D25" s="1625"/>
      <c r="E25" s="90">
        <v>1429</v>
      </c>
      <c r="F25" s="90">
        <v>1136</v>
      </c>
      <c r="G25" s="90">
        <v>1520</v>
      </c>
      <c r="H25" s="90">
        <v>2022</v>
      </c>
      <c r="I25" s="90">
        <v>2622</v>
      </c>
      <c r="J25" s="90">
        <v>3258</v>
      </c>
      <c r="K25" s="90">
        <v>4158</v>
      </c>
      <c r="L25" s="90">
        <v>4749</v>
      </c>
      <c r="M25" s="90">
        <v>5239</v>
      </c>
      <c r="N25" s="430"/>
      <c r="O25" s="449"/>
    </row>
    <row r="26" spans="1:15" ht="11.25" customHeight="1">
      <c r="A26" s="419"/>
      <c r="B26" s="429"/>
      <c r="C26" s="1622" t="s">
        <v>144</v>
      </c>
      <c r="D26" s="1622"/>
      <c r="E26" s="95">
        <v>13245</v>
      </c>
      <c r="F26" s="95">
        <v>13251</v>
      </c>
      <c r="G26" s="95">
        <v>13239</v>
      </c>
      <c r="H26" s="95">
        <v>13172</v>
      </c>
      <c r="I26" s="95">
        <v>13173</v>
      </c>
      <c r="J26" s="95">
        <v>13177</v>
      </c>
      <c r="K26" s="95">
        <v>13149</v>
      </c>
      <c r="L26" s="95">
        <v>13115</v>
      </c>
      <c r="M26" s="95">
        <v>13081</v>
      </c>
      <c r="N26" s="430"/>
      <c r="O26" s="419"/>
    </row>
    <row r="27" spans="1:15" ht="11.25" customHeight="1">
      <c r="A27" s="419"/>
      <c r="B27" s="429"/>
      <c r="C27" s="1622" t="s">
        <v>370</v>
      </c>
      <c r="D27" s="1622"/>
      <c r="E27" s="90">
        <v>12445</v>
      </c>
      <c r="F27" s="90">
        <v>12485</v>
      </c>
      <c r="G27" s="90">
        <v>12458</v>
      </c>
      <c r="H27" s="90">
        <v>12357</v>
      </c>
      <c r="I27" s="90">
        <v>12345</v>
      </c>
      <c r="J27" s="90">
        <v>12333</v>
      </c>
      <c r="K27" s="90">
        <v>12314</v>
      </c>
      <c r="L27" s="90">
        <v>12259</v>
      </c>
      <c r="M27" s="90">
        <v>12186</v>
      </c>
      <c r="N27" s="430"/>
      <c r="O27" s="419"/>
    </row>
    <row r="28" spans="1:15" s="454" customFormat="1" ht="9.75" customHeight="1">
      <c r="A28" s="450"/>
      <c r="B28" s="451"/>
      <c r="C28" s="1621" t="s">
        <v>686</v>
      </c>
      <c r="D28" s="1621"/>
      <c r="E28" s="1621"/>
      <c r="F28" s="1621"/>
      <c r="G28" s="1621"/>
      <c r="H28" s="1621"/>
      <c r="I28" s="1621"/>
      <c r="J28" s="1621"/>
      <c r="K28" s="1621"/>
      <c r="L28" s="1621"/>
      <c r="M28" s="1621"/>
      <c r="N28" s="452"/>
      <c r="O28" s="453"/>
    </row>
    <row r="29" spans="1:15" ht="9" customHeight="1" thickBot="1">
      <c r="A29" s="419"/>
      <c r="B29" s="429"/>
      <c r="C29" s="429"/>
      <c r="D29" s="429"/>
      <c r="E29" s="426"/>
      <c r="F29" s="426"/>
      <c r="G29" s="426"/>
      <c r="H29" s="426"/>
      <c r="I29" s="426"/>
      <c r="J29" s="426"/>
      <c r="K29" s="427"/>
      <c r="L29" s="426"/>
      <c r="M29" s="427"/>
      <c r="N29" s="430"/>
      <c r="O29" s="455"/>
    </row>
    <row r="30" spans="1:15" ht="13.5" customHeight="1" thickBot="1">
      <c r="A30" s="419"/>
      <c r="B30" s="429"/>
      <c r="C30" s="1604" t="s">
        <v>1</v>
      </c>
      <c r="D30" s="1605"/>
      <c r="E30" s="1605"/>
      <c r="F30" s="1605"/>
      <c r="G30" s="1605"/>
      <c r="H30" s="1605"/>
      <c r="I30" s="1605"/>
      <c r="J30" s="1605"/>
      <c r="K30" s="1605"/>
      <c r="L30" s="1605"/>
      <c r="M30" s="1606"/>
      <c r="N30" s="430"/>
      <c r="O30" s="419"/>
    </row>
    <row r="31" spans="1:15" ht="9.75" customHeight="1">
      <c r="A31" s="419"/>
      <c r="B31" s="429"/>
      <c r="C31" s="93" t="s">
        <v>78</v>
      </c>
      <c r="D31" s="427"/>
      <c r="E31" s="456"/>
      <c r="F31" s="456"/>
      <c r="G31" s="456"/>
      <c r="H31" s="456"/>
      <c r="I31" s="456"/>
      <c r="J31" s="456"/>
      <c r="K31" s="456"/>
      <c r="L31" s="456"/>
      <c r="M31" s="456"/>
      <c r="N31" s="430"/>
      <c r="O31" s="419"/>
    </row>
    <row r="32" spans="1:15" s="461" customFormat="1" ht="13.5" customHeight="1">
      <c r="A32" s="457"/>
      <c r="B32" s="458"/>
      <c r="C32" s="1623" t="s">
        <v>347</v>
      </c>
      <c r="D32" s="1623"/>
      <c r="E32" s="459">
        <v>311269</v>
      </c>
      <c r="F32" s="459">
        <v>306725</v>
      </c>
      <c r="G32" s="459">
        <v>306062</v>
      </c>
      <c r="H32" s="459">
        <v>313847</v>
      </c>
      <c r="I32" s="459">
        <v>308318</v>
      </c>
      <c r="J32" s="459">
        <v>301631</v>
      </c>
      <c r="K32" s="459">
        <v>291601</v>
      </c>
      <c r="L32" s="459">
        <v>281059</v>
      </c>
      <c r="M32" s="459">
        <v>268141</v>
      </c>
      <c r="N32" s="460"/>
      <c r="O32" s="457"/>
    </row>
    <row r="33" spans="1:15" s="461" customFormat="1" ht="15" customHeight="1">
      <c r="A33" s="457"/>
      <c r="B33" s="458"/>
      <c r="C33" s="1073" t="s">
        <v>346</v>
      </c>
      <c r="D33" s="1073"/>
      <c r="E33" s="90"/>
      <c r="F33" s="90"/>
      <c r="G33" s="90"/>
      <c r="H33" s="90"/>
      <c r="I33" s="90"/>
      <c r="J33" s="90"/>
      <c r="K33" s="90"/>
      <c r="L33" s="90"/>
      <c r="M33" s="90"/>
      <c r="N33" s="460"/>
      <c r="O33" s="457"/>
    </row>
    <row r="34" spans="1:15" s="433" customFormat="1" ht="12.75" customHeight="1">
      <c r="A34" s="431"/>
      <c r="B34" s="432"/>
      <c r="C34" s="1624" t="s">
        <v>145</v>
      </c>
      <c r="D34" s="1624"/>
      <c r="E34" s="90">
        <v>252370</v>
      </c>
      <c r="F34" s="90">
        <v>247459</v>
      </c>
      <c r="G34" s="90">
        <v>245668</v>
      </c>
      <c r="H34" s="90">
        <v>252188</v>
      </c>
      <c r="I34" s="90">
        <v>244691</v>
      </c>
      <c r="J34" s="90">
        <v>237526</v>
      </c>
      <c r="K34" s="90">
        <v>228915</v>
      </c>
      <c r="L34" s="90">
        <v>220786</v>
      </c>
      <c r="M34" s="90">
        <v>209997</v>
      </c>
      <c r="N34" s="462"/>
      <c r="O34" s="431"/>
    </row>
    <row r="35" spans="1:15" s="433" customFormat="1" ht="23.25" customHeight="1">
      <c r="A35" s="431"/>
      <c r="B35" s="432"/>
      <c r="C35" s="1624" t="s">
        <v>146</v>
      </c>
      <c r="D35" s="1624"/>
      <c r="E35" s="90">
        <v>12325</v>
      </c>
      <c r="F35" s="90">
        <v>13137</v>
      </c>
      <c r="G35" s="90">
        <v>14310</v>
      </c>
      <c r="H35" s="90">
        <v>15501</v>
      </c>
      <c r="I35" s="90">
        <v>15770</v>
      </c>
      <c r="J35" s="90">
        <v>15486</v>
      </c>
      <c r="K35" s="90">
        <v>14164</v>
      </c>
      <c r="L35" s="90">
        <v>12373</v>
      </c>
      <c r="M35" s="90">
        <v>10976</v>
      </c>
      <c r="N35" s="462"/>
      <c r="O35" s="431"/>
    </row>
    <row r="36" spans="1:15" s="433" customFormat="1" ht="21.75" customHeight="1">
      <c r="A36" s="431"/>
      <c r="B36" s="432"/>
      <c r="C36" s="1624" t="s">
        <v>148</v>
      </c>
      <c r="D36" s="1624"/>
      <c r="E36" s="90">
        <v>46535</v>
      </c>
      <c r="F36" s="90">
        <v>46092</v>
      </c>
      <c r="G36" s="90">
        <v>46048</v>
      </c>
      <c r="H36" s="90">
        <v>46125</v>
      </c>
      <c r="I36" s="90">
        <v>47824</v>
      </c>
      <c r="J36" s="90">
        <v>48581</v>
      </c>
      <c r="K36" s="90">
        <v>48490</v>
      </c>
      <c r="L36" s="90">
        <v>47865</v>
      </c>
      <c r="M36" s="90">
        <v>47134</v>
      </c>
      <c r="N36" s="462"/>
      <c r="O36" s="431"/>
    </row>
    <row r="37" spans="1:15" s="433" customFormat="1" ht="20.25" customHeight="1">
      <c r="A37" s="431"/>
      <c r="B37" s="432"/>
      <c r="C37" s="1624" t="s">
        <v>149</v>
      </c>
      <c r="D37" s="1624"/>
      <c r="E37" s="90">
        <v>39</v>
      </c>
      <c r="F37" s="90">
        <v>37</v>
      </c>
      <c r="G37" s="90">
        <v>36</v>
      </c>
      <c r="H37" s="90">
        <v>33</v>
      </c>
      <c r="I37" s="90">
        <v>33</v>
      </c>
      <c r="J37" s="90">
        <v>38</v>
      </c>
      <c r="K37" s="90">
        <v>32</v>
      </c>
      <c r="L37" s="90">
        <v>35</v>
      </c>
      <c r="M37" s="90">
        <v>34</v>
      </c>
      <c r="N37" s="462"/>
      <c r="O37" s="431"/>
    </row>
    <row r="38" spans="1:15" ht="15" customHeight="1">
      <c r="A38" s="419"/>
      <c r="B38" s="429"/>
      <c r="C38" s="1623" t="s">
        <v>361</v>
      </c>
      <c r="D38" s="1623"/>
      <c r="E38" s="459"/>
      <c r="F38" s="459"/>
      <c r="G38" s="459"/>
      <c r="H38" s="459"/>
      <c r="I38" s="459"/>
      <c r="J38" s="459"/>
      <c r="K38" s="459"/>
      <c r="L38" s="459"/>
      <c r="M38" s="459"/>
      <c r="N38" s="430"/>
      <c r="O38" s="419"/>
    </row>
    <row r="39" spans="1:15" ht="10.5" customHeight="1">
      <c r="A39" s="419"/>
      <c r="B39" s="429"/>
      <c r="C39" s="102" t="s">
        <v>62</v>
      </c>
      <c r="D39" s="148"/>
      <c r="E39" s="463">
        <v>18618</v>
      </c>
      <c r="F39" s="463">
        <v>18307</v>
      </c>
      <c r="G39" s="463">
        <v>18132</v>
      </c>
      <c r="H39" s="463">
        <v>18415</v>
      </c>
      <c r="I39" s="463">
        <v>18133</v>
      </c>
      <c r="J39" s="463">
        <v>18145</v>
      </c>
      <c r="K39" s="463">
        <v>17712</v>
      </c>
      <c r="L39" s="463">
        <v>17331</v>
      </c>
      <c r="M39" s="463">
        <v>16522</v>
      </c>
      <c r="N39" s="430"/>
      <c r="O39" s="419">
        <v>24716</v>
      </c>
    </row>
    <row r="40" spans="1:15" ht="10.5" customHeight="1">
      <c r="A40" s="419"/>
      <c r="B40" s="429"/>
      <c r="C40" s="102" t="s">
        <v>55</v>
      </c>
      <c r="D40" s="148"/>
      <c r="E40" s="463">
        <v>4146</v>
      </c>
      <c r="F40" s="463">
        <v>4228</v>
      </c>
      <c r="G40" s="463">
        <v>4209</v>
      </c>
      <c r="H40" s="463">
        <v>4463</v>
      </c>
      <c r="I40" s="463">
        <v>4447</v>
      </c>
      <c r="J40" s="463">
        <v>4529</v>
      </c>
      <c r="K40" s="463">
        <v>4364</v>
      </c>
      <c r="L40" s="463">
        <v>3957</v>
      </c>
      <c r="M40" s="463">
        <v>3605</v>
      </c>
      <c r="N40" s="430"/>
      <c r="O40" s="419">
        <v>5505</v>
      </c>
    </row>
    <row r="41" spans="1:15" ht="10.5" customHeight="1">
      <c r="A41" s="419"/>
      <c r="B41" s="429"/>
      <c r="C41" s="102" t="s">
        <v>64</v>
      </c>
      <c r="D41" s="148"/>
      <c r="E41" s="463">
        <v>26328</v>
      </c>
      <c r="F41" s="463">
        <v>25124</v>
      </c>
      <c r="G41" s="463">
        <v>24757</v>
      </c>
      <c r="H41" s="463">
        <v>25389</v>
      </c>
      <c r="I41" s="463">
        <v>24858</v>
      </c>
      <c r="J41" s="463">
        <v>23986</v>
      </c>
      <c r="K41" s="463">
        <v>23151</v>
      </c>
      <c r="L41" s="463">
        <v>22636</v>
      </c>
      <c r="M41" s="463">
        <v>21627</v>
      </c>
      <c r="N41" s="430"/>
      <c r="O41" s="419">
        <v>35834</v>
      </c>
    </row>
    <row r="42" spans="1:15" ht="10.5" customHeight="1">
      <c r="A42" s="419"/>
      <c r="B42" s="429"/>
      <c r="C42" s="102" t="s">
        <v>66</v>
      </c>
      <c r="D42" s="148"/>
      <c r="E42" s="463">
        <v>2781</v>
      </c>
      <c r="F42" s="463">
        <v>2715</v>
      </c>
      <c r="G42" s="463">
        <v>2691</v>
      </c>
      <c r="H42" s="463">
        <v>2874</v>
      </c>
      <c r="I42" s="463">
        <v>2910</v>
      </c>
      <c r="J42" s="463">
        <v>2922</v>
      </c>
      <c r="K42" s="463">
        <v>2807</v>
      </c>
      <c r="L42" s="463">
        <v>2701</v>
      </c>
      <c r="M42" s="463">
        <v>2548</v>
      </c>
      <c r="N42" s="430"/>
      <c r="O42" s="419">
        <v>3304</v>
      </c>
    </row>
    <row r="43" spans="1:15" ht="10.5" customHeight="1">
      <c r="A43" s="419"/>
      <c r="B43" s="429"/>
      <c r="C43" s="102" t="s">
        <v>75</v>
      </c>
      <c r="D43" s="148"/>
      <c r="E43" s="463">
        <v>4990</v>
      </c>
      <c r="F43" s="463">
        <v>4873</v>
      </c>
      <c r="G43" s="463">
        <v>4788</v>
      </c>
      <c r="H43" s="463">
        <v>4919</v>
      </c>
      <c r="I43" s="463">
        <v>4844</v>
      </c>
      <c r="J43" s="463">
        <v>4752</v>
      </c>
      <c r="K43" s="463">
        <v>4584</v>
      </c>
      <c r="L43" s="463">
        <v>4409</v>
      </c>
      <c r="M43" s="463">
        <v>4148</v>
      </c>
      <c r="N43" s="430"/>
      <c r="O43" s="419">
        <v>6334</v>
      </c>
    </row>
    <row r="44" spans="1:15" ht="10.5" customHeight="1">
      <c r="A44" s="419"/>
      <c r="B44" s="429"/>
      <c r="C44" s="102" t="s">
        <v>61</v>
      </c>
      <c r="D44" s="148"/>
      <c r="E44" s="463">
        <v>10254</v>
      </c>
      <c r="F44" s="463">
        <v>9876</v>
      </c>
      <c r="G44" s="463">
        <v>9919</v>
      </c>
      <c r="H44" s="463">
        <v>10238</v>
      </c>
      <c r="I44" s="463">
        <v>10078</v>
      </c>
      <c r="J44" s="463">
        <v>9721</v>
      </c>
      <c r="K44" s="463">
        <v>9568</v>
      </c>
      <c r="L44" s="463">
        <v>9208</v>
      </c>
      <c r="M44" s="463">
        <v>8741</v>
      </c>
      <c r="N44" s="430"/>
      <c r="O44" s="419">
        <v>14052</v>
      </c>
    </row>
    <row r="45" spans="1:15" ht="10.5" customHeight="1">
      <c r="A45" s="419"/>
      <c r="B45" s="429"/>
      <c r="C45" s="102" t="s">
        <v>56</v>
      </c>
      <c r="D45" s="148"/>
      <c r="E45" s="463">
        <v>4831</v>
      </c>
      <c r="F45" s="463">
        <v>4828</v>
      </c>
      <c r="G45" s="463">
        <v>4525</v>
      </c>
      <c r="H45" s="463">
        <v>4722</v>
      </c>
      <c r="I45" s="463">
        <v>4634</v>
      </c>
      <c r="J45" s="463">
        <v>4588</v>
      </c>
      <c r="K45" s="463">
        <v>4582</v>
      </c>
      <c r="L45" s="463">
        <v>4344</v>
      </c>
      <c r="M45" s="463">
        <v>3983</v>
      </c>
      <c r="N45" s="430"/>
      <c r="O45" s="419">
        <v>5973</v>
      </c>
    </row>
    <row r="46" spans="1:15" ht="10.5" customHeight="1">
      <c r="A46" s="419"/>
      <c r="B46" s="429"/>
      <c r="C46" s="102" t="s">
        <v>74</v>
      </c>
      <c r="D46" s="148"/>
      <c r="E46" s="463">
        <v>13387</v>
      </c>
      <c r="F46" s="463">
        <v>15900</v>
      </c>
      <c r="G46" s="463">
        <v>19591</v>
      </c>
      <c r="H46" s="463">
        <v>21149</v>
      </c>
      <c r="I46" s="463">
        <v>21370</v>
      </c>
      <c r="J46" s="463">
        <v>20064</v>
      </c>
      <c r="K46" s="463">
        <v>16292</v>
      </c>
      <c r="L46" s="463">
        <v>13729</v>
      </c>
      <c r="M46" s="463">
        <v>11336</v>
      </c>
      <c r="N46" s="430"/>
      <c r="O46" s="419">
        <v>26102</v>
      </c>
    </row>
    <row r="47" spans="1:15" ht="10.5" customHeight="1">
      <c r="A47" s="419"/>
      <c r="B47" s="429"/>
      <c r="C47" s="102" t="s">
        <v>76</v>
      </c>
      <c r="D47" s="148"/>
      <c r="E47" s="463">
        <v>3499</v>
      </c>
      <c r="F47" s="463">
        <v>3481</v>
      </c>
      <c r="G47" s="463">
        <v>3462</v>
      </c>
      <c r="H47" s="463">
        <v>3583</v>
      </c>
      <c r="I47" s="463">
        <v>3619</v>
      </c>
      <c r="J47" s="463">
        <v>3512</v>
      </c>
      <c r="K47" s="463">
        <v>3412</v>
      </c>
      <c r="L47" s="463">
        <v>3293</v>
      </c>
      <c r="M47" s="463">
        <v>3128</v>
      </c>
      <c r="N47" s="430"/>
      <c r="O47" s="419">
        <v>4393</v>
      </c>
    </row>
    <row r="48" spans="1:15" ht="10.5" customHeight="1">
      <c r="A48" s="419"/>
      <c r="B48" s="429"/>
      <c r="C48" s="102" t="s">
        <v>60</v>
      </c>
      <c r="D48" s="148"/>
      <c r="E48" s="463">
        <v>11039</v>
      </c>
      <c r="F48" s="463">
        <v>10941</v>
      </c>
      <c r="G48" s="463">
        <v>10781</v>
      </c>
      <c r="H48" s="463">
        <v>11264</v>
      </c>
      <c r="I48" s="463">
        <v>10684</v>
      </c>
      <c r="J48" s="463">
        <v>10274</v>
      </c>
      <c r="K48" s="463">
        <v>9813</v>
      </c>
      <c r="L48" s="463">
        <v>9805</v>
      </c>
      <c r="M48" s="463">
        <v>9278</v>
      </c>
      <c r="N48" s="430"/>
      <c r="O48" s="419">
        <v>16923</v>
      </c>
    </row>
    <row r="49" spans="1:15" ht="10.5" customHeight="1">
      <c r="A49" s="419"/>
      <c r="B49" s="429"/>
      <c r="C49" s="102" t="s">
        <v>59</v>
      </c>
      <c r="D49" s="148"/>
      <c r="E49" s="463">
        <v>62809</v>
      </c>
      <c r="F49" s="463">
        <v>61039</v>
      </c>
      <c r="G49" s="463">
        <v>59650</v>
      </c>
      <c r="H49" s="463">
        <v>59501</v>
      </c>
      <c r="I49" s="463">
        <v>58751</v>
      </c>
      <c r="J49" s="463">
        <v>57774</v>
      </c>
      <c r="K49" s="463">
        <v>57246</v>
      </c>
      <c r="L49" s="463">
        <v>56819</v>
      </c>
      <c r="M49" s="463">
        <v>55926</v>
      </c>
      <c r="N49" s="430"/>
      <c r="O49" s="419">
        <v>81201</v>
      </c>
    </row>
    <row r="50" spans="1:15" ht="10.5" customHeight="1">
      <c r="A50" s="419"/>
      <c r="B50" s="429"/>
      <c r="C50" s="102" t="s">
        <v>57</v>
      </c>
      <c r="D50" s="148"/>
      <c r="E50" s="463">
        <v>3423</v>
      </c>
      <c r="F50" s="463">
        <v>3306</v>
      </c>
      <c r="G50" s="463">
        <v>3271</v>
      </c>
      <c r="H50" s="463">
        <v>3517</v>
      </c>
      <c r="I50" s="463">
        <v>3433</v>
      </c>
      <c r="J50" s="463">
        <v>3394</v>
      </c>
      <c r="K50" s="463">
        <v>3563</v>
      </c>
      <c r="L50" s="463">
        <v>3376</v>
      </c>
      <c r="M50" s="463">
        <v>3155</v>
      </c>
      <c r="N50" s="430"/>
      <c r="O50" s="419">
        <v>4403</v>
      </c>
    </row>
    <row r="51" spans="1:15" ht="10.5" customHeight="1">
      <c r="A51" s="419"/>
      <c r="B51" s="429"/>
      <c r="C51" s="102" t="s">
        <v>63</v>
      </c>
      <c r="D51" s="148"/>
      <c r="E51" s="463">
        <v>68164</v>
      </c>
      <c r="F51" s="463">
        <v>65730</v>
      </c>
      <c r="G51" s="463">
        <v>64283</v>
      </c>
      <c r="H51" s="463">
        <v>66467</v>
      </c>
      <c r="I51" s="463">
        <v>64645</v>
      </c>
      <c r="J51" s="463">
        <v>62941</v>
      </c>
      <c r="K51" s="463">
        <v>61667</v>
      </c>
      <c r="L51" s="463">
        <v>59370</v>
      </c>
      <c r="M51" s="463">
        <v>57385</v>
      </c>
      <c r="N51" s="430"/>
      <c r="O51" s="419">
        <v>88638</v>
      </c>
    </row>
    <row r="52" spans="1:15" ht="10.5" customHeight="1">
      <c r="A52" s="419"/>
      <c r="B52" s="429"/>
      <c r="C52" s="102" t="s">
        <v>79</v>
      </c>
      <c r="D52" s="148"/>
      <c r="E52" s="463">
        <v>12468</v>
      </c>
      <c r="F52" s="463">
        <v>12477</v>
      </c>
      <c r="G52" s="463">
        <v>12274</v>
      </c>
      <c r="H52" s="463">
        <v>12996</v>
      </c>
      <c r="I52" s="463">
        <v>12808</v>
      </c>
      <c r="J52" s="463">
        <v>12656</v>
      </c>
      <c r="K52" s="463">
        <v>12183</v>
      </c>
      <c r="L52" s="463">
        <v>11625</v>
      </c>
      <c r="M52" s="463">
        <v>11065</v>
      </c>
      <c r="N52" s="430"/>
      <c r="O52" s="419">
        <v>18640</v>
      </c>
    </row>
    <row r="53" spans="1:15" ht="10.5" customHeight="1">
      <c r="A53" s="419"/>
      <c r="B53" s="429"/>
      <c r="C53" s="102" t="s">
        <v>58</v>
      </c>
      <c r="D53" s="148"/>
      <c r="E53" s="463">
        <v>27088</v>
      </c>
      <c r="F53" s="463">
        <v>26494</v>
      </c>
      <c r="G53" s="463">
        <v>26113</v>
      </c>
      <c r="H53" s="463">
        <v>26297</v>
      </c>
      <c r="I53" s="463">
        <v>25085</v>
      </c>
      <c r="J53" s="463">
        <v>25259</v>
      </c>
      <c r="K53" s="463">
        <v>24846</v>
      </c>
      <c r="L53" s="463">
        <v>24094</v>
      </c>
      <c r="M53" s="463">
        <v>22891</v>
      </c>
      <c r="N53" s="430"/>
      <c r="O53" s="419">
        <v>35533</v>
      </c>
    </row>
    <row r="54" spans="1:15" ht="10.5" customHeight="1">
      <c r="A54" s="419"/>
      <c r="B54" s="429"/>
      <c r="C54" s="102" t="s">
        <v>65</v>
      </c>
      <c r="D54" s="148"/>
      <c r="E54" s="463">
        <v>5294</v>
      </c>
      <c r="F54" s="463">
        <v>5129</v>
      </c>
      <c r="G54" s="463">
        <v>5092</v>
      </c>
      <c r="H54" s="463">
        <v>5129</v>
      </c>
      <c r="I54" s="463">
        <v>5238</v>
      </c>
      <c r="J54" s="463">
        <v>5075</v>
      </c>
      <c r="K54" s="463">
        <v>4961</v>
      </c>
      <c r="L54" s="463">
        <v>4834</v>
      </c>
      <c r="M54" s="463">
        <v>4496</v>
      </c>
      <c r="N54" s="430"/>
      <c r="O54" s="419">
        <v>6979</v>
      </c>
    </row>
    <row r="55" spans="1:15" ht="10.5" customHeight="1">
      <c r="A55" s="419"/>
      <c r="B55" s="429"/>
      <c r="C55" s="102" t="s">
        <v>67</v>
      </c>
      <c r="D55" s="148"/>
      <c r="E55" s="463">
        <v>4488</v>
      </c>
      <c r="F55" s="463">
        <v>4351</v>
      </c>
      <c r="G55" s="463">
        <v>4316</v>
      </c>
      <c r="H55" s="463">
        <v>4417</v>
      </c>
      <c r="I55" s="463">
        <v>4461</v>
      </c>
      <c r="J55" s="463">
        <v>4442</v>
      </c>
      <c r="K55" s="463">
        <v>4296</v>
      </c>
      <c r="L55" s="463">
        <v>4164</v>
      </c>
      <c r="M55" s="463">
        <v>3992</v>
      </c>
      <c r="N55" s="430"/>
      <c r="O55" s="419">
        <v>5622</v>
      </c>
    </row>
    <row r="56" spans="1:15" ht="10.5" customHeight="1">
      <c r="A56" s="419"/>
      <c r="B56" s="429"/>
      <c r="C56" s="102" t="s">
        <v>77</v>
      </c>
      <c r="D56" s="148"/>
      <c r="E56" s="463">
        <v>9763</v>
      </c>
      <c r="F56" s="463">
        <v>9509</v>
      </c>
      <c r="G56" s="463">
        <v>9535</v>
      </c>
      <c r="H56" s="463">
        <v>10050</v>
      </c>
      <c r="I56" s="463">
        <v>9872</v>
      </c>
      <c r="J56" s="463">
        <v>9477</v>
      </c>
      <c r="K56" s="463">
        <v>9010</v>
      </c>
      <c r="L56" s="463">
        <v>8635</v>
      </c>
      <c r="M56" s="463">
        <v>8313</v>
      </c>
      <c r="N56" s="430"/>
      <c r="O56" s="419">
        <v>12225</v>
      </c>
    </row>
    <row r="57" spans="1:15" ht="10.5" customHeight="1">
      <c r="A57" s="419"/>
      <c r="B57" s="429"/>
      <c r="C57" s="102" t="s">
        <v>132</v>
      </c>
      <c r="D57" s="148"/>
      <c r="E57" s="463">
        <v>7530</v>
      </c>
      <c r="F57" s="463">
        <v>7577</v>
      </c>
      <c r="G57" s="463">
        <v>7786</v>
      </c>
      <c r="H57" s="463">
        <v>7815</v>
      </c>
      <c r="I57" s="463">
        <v>7728</v>
      </c>
      <c r="J57" s="463">
        <v>7638</v>
      </c>
      <c r="K57" s="463">
        <v>7404</v>
      </c>
      <c r="L57" s="463">
        <v>6960</v>
      </c>
      <c r="M57" s="463">
        <v>6730</v>
      </c>
      <c r="N57" s="430"/>
      <c r="O57" s="419">
        <v>8291</v>
      </c>
    </row>
    <row r="58" spans="1:15" ht="10.5" customHeight="1">
      <c r="A58" s="419"/>
      <c r="B58" s="429"/>
      <c r="C58" s="102" t="s">
        <v>133</v>
      </c>
      <c r="D58" s="148"/>
      <c r="E58" s="463">
        <v>8779</v>
      </c>
      <c r="F58" s="463">
        <v>9175</v>
      </c>
      <c r="G58" s="463">
        <v>9291</v>
      </c>
      <c r="H58" s="463">
        <v>9118</v>
      </c>
      <c r="I58" s="463">
        <v>9057</v>
      </c>
      <c r="J58" s="463">
        <v>8875</v>
      </c>
      <c r="K58" s="463">
        <v>8635</v>
      </c>
      <c r="L58" s="463">
        <v>8344</v>
      </c>
      <c r="M58" s="463">
        <v>8091</v>
      </c>
      <c r="N58" s="430"/>
      <c r="O58" s="419">
        <v>12043</v>
      </c>
    </row>
    <row r="59" spans="1:15" s="461" customFormat="1" ht="15" customHeight="1">
      <c r="A59" s="457"/>
      <c r="B59" s="458"/>
      <c r="C59" s="1073" t="s">
        <v>150</v>
      </c>
      <c r="D59" s="1073"/>
      <c r="E59" s="459"/>
      <c r="F59" s="459"/>
      <c r="G59" s="459"/>
      <c r="H59" s="459"/>
      <c r="I59" s="459"/>
      <c r="J59" s="459"/>
      <c r="K59" s="459"/>
      <c r="L59" s="459"/>
      <c r="M59" s="459"/>
      <c r="N59" s="460"/>
      <c r="O59" s="457"/>
    </row>
    <row r="60" spans="1:15" s="433" customFormat="1" ht="13.5" customHeight="1">
      <c r="A60" s="431"/>
      <c r="B60" s="432"/>
      <c r="C60" s="1624" t="s">
        <v>151</v>
      </c>
      <c r="D60" s="1624"/>
      <c r="E60" s="464">
        <v>466.22</v>
      </c>
      <c r="F60" s="464">
        <v>461.75</v>
      </c>
      <c r="G60" s="464">
        <v>462.61</v>
      </c>
      <c r="H60" s="464">
        <v>452.36</v>
      </c>
      <c r="I60" s="464">
        <v>454.42</v>
      </c>
      <c r="J60" s="464">
        <v>450.37</v>
      </c>
      <c r="K60" s="464">
        <v>450.02</v>
      </c>
      <c r="L60" s="464">
        <v>448.45</v>
      </c>
      <c r="M60" s="464">
        <v>452.33</v>
      </c>
      <c r="N60" s="462"/>
      <c r="O60" s="431">
        <v>491.25</v>
      </c>
    </row>
    <row r="61" spans="1:15" ht="9.75" customHeight="1">
      <c r="A61" s="419"/>
      <c r="B61" s="429"/>
      <c r="C61" s="1621" t="s">
        <v>687</v>
      </c>
      <c r="D61" s="1621"/>
      <c r="E61" s="1621"/>
      <c r="F61" s="1621"/>
      <c r="G61" s="1621"/>
      <c r="H61" s="1621"/>
      <c r="I61" s="1621"/>
      <c r="J61" s="1621"/>
      <c r="K61" s="1621"/>
      <c r="L61" s="1621"/>
      <c r="M61" s="1621"/>
      <c r="N61" s="430"/>
      <c r="O61" s="419"/>
    </row>
    <row r="62" spans="1:15" ht="9" customHeight="1" thickBot="1">
      <c r="A62" s="419"/>
      <c r="B62" s="429"/>
      <c r="C62" s="373"/>
      <c r="D62" s="373"/>
      <c r="E62" s="373"/>
      <c r="F62" s="373"/>
      <c r="G62" s="373"/>
      <c r="H62" s="373"/>
      <c r="I62" s="373"/>
      <c r="J62" s="373"/>
      <c r="K62" s="373"/>
      <c r="L62" s="373"/>
      <c r="M62" s="373"/>
      <c r="N62" s="430"/>
      <c r="O62" s="419"/>
    </row>
    <row r="63" spans="1:15" ht="13.5" customHeight="1" thickBot="1">
      <c r="A63" s="419"/>
      <c r="B63" s="429"/>
      <c r="C63" s="1604" t="s">
        <v>22</v>
      </c>
      <c r="D63" s="1605"/>
      <c r="E63" s="1605"/>
      <c r="F63" s="1605"/>
      <c r="G63" s="1605"/>
      <c r="H63" s="1605"/>
      <c r="I63" s="1605"/>
      <c r="J63" s="1605"/>
      <c r="K63" s="1605"/>
      <c r="L63" s="1605"/>
      <c r="M63" s="1606"/>
      <c r="N63" s="430"/>
      <c r="O63" s="419"/>
    </row>
    <row r="64" spans="1:15" ht="9.75" customHeight="1">
      <c r="A64" s="419"/>
      <c r="B64" s="429"/>
      <c r="C64" s="96" t="s">
        <v>78</v>
      </c>
      <c r="D64" s="448"/>
      <c r="E64" s="466"/>
      <c r="F64" s="466"/>
      <c r="G64" s="466"/>
      <c r="H64" s="466"/>
      <c r="I64" s="466"/>
      <c r="J64" s="466"/>
      <c r="K64" s="466"/>
      <c r="L64" s="466"/>
      <c r="M64" s="466"/>
      <c r="N64" s="430"/>
      <c r="O64" s="419"/>
    </row>
    <row r="65" spans="1:15" ht="13.5" customHeight="1">
      <c r="A65" s="419"/>
      <c r="B65" s="429"/>
      <c r="C65" s="1618" t="s">
        <v>147</v>
      </c>
      <c r="D65" s="1618"/>
      <c r="E65" s="459">
        <f t="shared" ref="E65:M65" si="0">+E66+E67</f>
        <v>100923</v>
      </c>
      <c r="F65" s="459">
        <f t="shared" si="0"/>
        <v>103054</v>
      </c>
      <c r="G65" s="459">
        <f t="shared" si="0"/>
        <v>109810</v>
      </c>
      <c r="H65" s="459">
        <f t="shared" si="0"/>
        <v>111774</v>
      </c>
      <c r="I65" s="459">
        <f t="shared" si="0"/>
        <v>128034</v>
      </c>
      <c r="J65" s="459">
        <f t="shared" si="0"/>
        <v>116403</v>
      </c>
      <c r="K65" s="459">
        <f t="shared" si="0"/>
        <v>115298</v>
      </c>
      <c r="L65" s="459">
        <f t="shared" si="0"/>
        <v>100803</v>
      </c>
      <c r="M65" s="459">
        <f t="shared" si="0"/>
        <v>107805</v>
      </c>
      <c r="N65" s="430"/>
      <c r="O65" s="419"/>
    </row>
    <row r="66" spans="1:15" ht="11.25" customHeight="1">
      <c r="A66" s="419"/>
      <c r="B66" s="429"/>
      <c r="C66" s="102" t="s">
        <v>72</v>
      </c>
      <c r="D66" s="1072"/>
      <c r="E66" s="463">
        <v>39845</v>
      </c>
      <c r="F66" s="463">
        <v>40632</v>
      </c>
      <c r="G66" s="463">
        <v>43461</v>
      </c>
      <c r="H66" s="463">
        <v>44488</v>
      </c>
      <c r="I66" s="463">
        <v>49451</v>
      </c>
      <c r="J66" s="463">
        <v>45532</v>
      </c>
      <c r="K66" s="463">
        <v>45321</v>
      </c>
      <c r="L66" s="463">
        <v>39544</v>
      </c>
      <c r="M66" s="463">
        <v>42588</v>
      </c>
      <c r="N66" s="430"/>
      <c r="O66" s="419"/>
    </row>
    <row r="67" spans="1:15" ht="11.25" customHeight="1">
      <c r="A67" s="419"/>
      <c r="B67" s="429"/>
      <c r="C67" s="102" t="s">
        <v>71</v>
      </c>
      <c r="D67" s="1072"/>
      <c r="E67" s="463">
        <v>61078</v>
      </c>
      <c r="F67" s="463">
        <v>62422</v>
      </c>
      <c r="G67" s="463">
        <v>66349</v>
      </c>
      <c r="H67" s="463">
        <v>67286</v>
      </c>
      <c r="I67" s="463">
        <v>78583</v>
      </c>
      <c r="J67" s="463">
        <v>70871</v>
      </c>
      <c r="K67" s="463">
        <v>69977</v>
      </c>
      <c r="L67" s="463">
        <v>61259</v>
      </c>
      <c r="M67" s="463">
        <v>65217</v>
      </c>
      <c r="N67" s="430"/>
      <c r="O67" s="419">
        <v>58328</v>
      </c>
    </row>
    <row r="68" spans="1:15" s="461" customFormat="1" ht="12" customHeight="1">
      <c r="A68" s="457"/>
      <c r="B68" s="458"/>
      <c r="C68" s="1621" t="s">
        <v>684</v>
      </c>
      <c r="D68" s="1621"/>
      <c r="E68" s="1621"/>
      <c r="F68" s="1621"/>
      <c r="G68" s="1621"/>
      <c r="H68" s="1621"/>
      <c r="I68" s="1621"/>
      <c r="J68" s="1621"/>
      <c r="K68" s="1621"/>
      <c r="L68" s="1621"/>
      <c r="M68" s="1621"/>
      <c r="N68" s="430"/>
      <c r="O68" s="457"/>
    </row>
    <row r="69" spans="1:15" ht="13.5" customHeight="1">
      <c r="A69" s="419"/>
      <c r="B69" s="429"/>
      <c r="C69" s="467" t="s">
        <v>400</v>
      </c>
      <c r="D69" s="97"/>
      <c r="E69" s="97"/>
      <c r="F69" s="97"/>
      <c r="G69" s="825" t="s">
        <v>136</v>
      </c>
      <c r="H69" s="97"/>
      <c r="I69" s="97"/>
      <c r="J69" s="97"/>
      <c r="K69" s="97"/>
      <c r="L69" s="97"/>
      <c r="M69" s="97"/>
      <c r="N69" s="430"/>
      <c r="O69" s="419"/>
    </row>
    <row r="70" spans="1:15" ht="9" customHeight="1">
      <c r="A70" s="419"/>
      <c r="B70" s="429"/>
      <c r="C70" s="1619" t="s">
        <v>248</v>
      </c>
      <c r="D70" s="1619"/>
      <c r="E70" s="1619"/>
      <c r="F70" s="1619"/>
      <c r="G70" s="1619"/>
      <c r="H70" s="1619"/>
      <c r="I70" s="1619"/>
      <c r="J70" s="1619"/>
      <c r="K70" s="1619"/>
      <c r="L70" s="1619"/>
      <c r="M70" s="1619"/>
      <c r="N70" s="430"/>
      <c r="O70" s="419"/>
    </row>
    <row r="71" spans="1:15" ht="9" customHeight="1">
      <c r="A71" s="419"/>
      <c r="B71" s="429"/>
      <c r="C71" s="851" t="s">
        <v>249</v>
      </c>
      <c r="D71" s="851"/>
      <c r="E71" s="851"/>
      <c r="F71" s="851"/>
      <c r="G71" s="851"/>
      <c r="H71" s="851"/>
      <c r="I71" s="851"/>
      <c r="K71" s="1619"/>
      <c r="L71" s="1619"/>
      <c r="M71" s="1619"/>
      <c r="N71" s="1620"/>
      <c r="O71" s="419"/>
    </row>
    <row r="72" spans="1:15" ht="13.5" customHeight="1">
      <c r="A72" s="419"/>
      <c r="B72" s="429"/>
      <c r="C72" s="419"/>
      <c r="D72" s="419"/>
      <c r="E72" s="426"/>
      <c r="F72" s="426"/>
      <c r="G72" s="426"/>
      <c r="H72" s="426"/>
      <c r="I72" s="426"/>
      <c r="J72" s="426"/>
      <c r="K72" s="1513">
        <v>42217</v>
      </c>
      <c r="L72" s="1513"/>
      <c r="M72" s="1513"/>
      <c r="N72" s="469">
        <v>19</v>
      </c>
      <c r="O72" s="426"/>
    </row>
  </sheetData>
  <mergeCells count="31">
    <mergeCell ref="K72:M72"/>
    <mergeCell ref="C63:M63"/>
    <mergeCell ref="C65:D65"/>
    <mergeCell ref="C68:H68"/>
    <mergeCell ref="I68:M68"/>
    <mergeCell ref="C70:M70"/>
    <mergeCell ref="K71:N71"/>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I6:M6"/>
    <mergeCell ref="E6:G6"/>
  </mergeCells>
  <conditionalFormatting sqref="E7:M7">
    <cfRule type="cellIs" dxfId="4"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9"/>
  <dimension ref="A1:V73"/>
  <sheetViews>
    <sheetView zoomScaleNormal="100" workbookViewId="0"/>
  </sheetViews>
  <sheetFormatPr defaultRowHeight="12.75"/>
  <cols>
    <col min="1" max="1" width="0.85546875" style="424" customWidth="1"/>
    <col min="2" max="2" width="2.5703125" style="424" customWidth="1"/>
    <col min="3" max="3" width="0.7109375" style="424" customWidth="1"/>
    <col min="4" max="4" width="31.7109375" style="424" customWidth="1"/>
    <col min="5" max="7" width="4.7109375" style="712" customWidth="1"/>
    <col min="8" max="11" width="4.7109375" style="604" customWidth="1"/>
    <col min="12" max="13" width="4.7109375" style="712" customWidth="1"/>
    <col min="14" max="15" width="4.7109375" style="604" customWidth="1"/>
    <col min="16" max="17" width="4.7109375" style="712" customWidth="1"/>
    <col min="18" max="18" width="2.42578125" style="739" customWidth="1"/>
    <col min="19" max="19" width="0.85546875" style="424" customWidth="1"/>
    <col min="20" max="16384" width="9.140625" style="424"/>
  </cols>
  <sheetData>
    <row r="1" spans="1:22" ht="13.5" customHeight="1">
      <c r="A1" s="419"/>
      <c r="B1" s="1038"/>
      <c r="C1" s="1038"/>
      <c r="E1" s="1632" t="s">
        <v>339</v>
      </c>
      <c r="F1" s="1632"/>
      <c r="G1" s="1632"/>
      <c r="H1" s="1632"/>
      <c r="I1" s="1632"/>
      <c r="J1" s="1632"/>
      <c r="K1" s="1632"/>
      <c r="L1" s="1632"/>
      <c r="M1" s="1632"/>
      <c r="N1" s="1632"/>
      <c r="O1" s="1632"/>
      <c r="P1" s="1632"/>
      <c r="Q1" s="1632"/>
      <c r="R1" s="740"/>
      <c r="S1" s="419"/>
    </row>
    <row r="2" spans="1:22" ht="6" customHeight="1">
      <c r="A2" s="419"/>
      <c r="B2" s="1039"/>
      <c r="C2" s="1040"/>
      <c r="D2" s="1040"/>
      <c r="E2" s="664"/>
      <c r="F2" s="664"/>
      <c r="G2" s="664"/>
      <c r="H2" s="665"/>
      <c r="I2" s="665"/>
      <c r="J2" s="665"/>
      <c r="K2" s="665"/>
      <c r="L2" s="664"/>
      <c r="M2" s="664"/>
      <c r="N2" s="665"/>
      <c r="O2" s="665"/>
      <c r="P2" s="664"/>
      <c r="Q2" s="664" t="s">
        <v>340</v>
      </c>
      <c r="R2" s="741"/>
      <c r="S2" s="429"/>
    </row>
    <row r="3" spans="1:22" ht="13.5" customHeight="1" thickBot="1">
      <c r="A3" s="419"/>
      <c r="B3" s="491"/>
      <c r="C3" s="429"/>
      <c r="D3" s="429"/>
      <c r="E3" s="666"/>
      <c r="F3" s="666"/>
      <c r="G3" s="666"/>
      <c r="H3" s="611"/>
      <c r="I3" s="611"/>
      <c r="J3" s="611"/>
      <c r="K3" s="611"/>
      <c r="L3" s="666"/>
      <c r="M3" s="666"/>
      <c r="N3" s="611"/>
      <c r="O3" s="611"/>
      <c r="P3" s="1633" t="s">
        <v>73</v>
      </c>
      <c r="Q3" s="1633"/>
      <c r="R3" s="742"/>
      <c r="S3" s="429"/>
    </row>
    <row r="4" spans="1:22" ht="13.5" customHeight="1" thickBot="1">
      <c r="A4" s="419"/>
      <c r="B4" s="491"/>
      <c r="C4" s="649" t="s">
        <v>416</v>
      </c>
      <c r="D4" s="667"/>
      <c r="E4" s="668"/>
      <c r="F4" s="668"/>
      <c r="G4" s="668"/>
      <c r="H4" s="668"/>
      <c r="I4" s="668"/>
      <c r="J4" s="668"/>
      <c r="K4" s="668"/>
      <c r="L4" s="668"/>
      <c r="M4" s="668"/>
      <c r="N4" s="668"/>
      <c r="O4" s="668"/>
      <c r="P4" s="668"/>
      <c r="Q4" s="669"/>
      <c r="R4" s="740"/>
      <c r="S4" s="91"/>
    </row>
    <row r="5" spans="1:22" s="449" customFormat="1" ht="4.5" customHeight="1">
      <c r="A5" s="419"/>
      <c r="B5" s="491"/>
      <c r="C5" s="670"/>
      <c r="D5" s="670"/>
      <c r="E5" s="671"/>
      <c r="F5" s="671"/>
      <c r="G5" s="671"/>
      <c r="H5" s="671"/>
      <c r="I5" s="671"/>
      <c r="J5" s="671"/>
      <c r="K5" s="671"/>
      <c r="L5" s="671"/>
      <c r="M5" s="671"/>
      <c r="N5" s="671"/>
      <c r="O5" s="671"/>
      <c r="P5" s="671"/>
      <c r="Q5" s="671"/>
      <c r="R5" s="740"/>
      <c r="S5" s="91"/>
      <c r="T5" s="424"/>
      <c r="U5" s="424"/>
      <c r="V5" s="424"/>
    </row>
    <row r="6" spans="1:22" s="449" customFormat="1" ht="13.5" customHeight="1">
      <c r="A6" s="419"/>
      <c r="B6" s="491"/>
      <c r="C6" s="670"/>
      <c r="D6" s="670"/>
      <c r="E6" s="1635">
        <v>2014</v>
      </c>
      <c r="F6" s="1635"/>
      <c r="G6" s="1635"/>
      <c r="H6" s="1635"/>
      <c r="I6" s="1635"/>
      <c r="J6" s="1635"/>
      <c r="K6" s="1586">
        <v>2015</v>
      </c>
      <c r="L6" s="1586"/>
      <c r="M6" s="1586"/>
      <c r="N6" s="1586"/>
      <c r="O6" s="1586"/>
      <c r="P6" s="1586"/>
      <c r="Q6" s="1586"/>
      <c r="R6" s="740"/>
      <c r="S6" s="91"/>
      <c r="T6" s="424"/>
      <c r="U6" s="424"/>
      <c r="V6" s="424"/>
    </row>
    <row r="7" spans="1:22" s="449" customFormat="1" ht="13.5" customHeight="1">
      <c r="A7" s="419"/>
      <c r="B7" s="491"/>
      <c r="C7" s="670"/>
      <c r="D7" s="670"/>
      <c r="E7" s="810" t="s">
        <v>99</v>
      </c>
      <c r="F7" s="810" t="s">
        <v>98</v>
      </c>
      <c r="G7" s="810" t="s">
        <v>97</v>
      </c>
      <c r="H7" s="810" t="s">
        <v>96</v>
      </c>
      <c r="I7" s="810" t="s">
        <v>95</v>
      </c>
      <c r="J7" s="810" t="s">
        <v>94</v>
      </c>
      <c r="K7" s="810" t="s">
        <v>93</v>
      </c>
      <c r="L7" s="810" t="s">
        <v>104</v>
      </c>
      <c r="M7" s="810" t="s">
        <v>103</v>
      </c>
      <c r="N7" s="810" t="s">
        <v>102</v>
      </c>
      <c r="O7" s="810" t="s">
        <v>101</v>
      </c>
      <c r="P7" s="810" t="s">
        <v>100</v>
      </c>
      <c r="Q7" s="810" t="s">
        <v>99</v>
      </c>
      <c r="R7" s="740"/>
      <c r="S7" s="437"/>
      <c r="T7" s="424"/>
      <c r="U7" s="424"/>
      <c r="V7" s="424"/>
    </row>
    <row r="8" spans="1:22" s="449" customFormat="1" ht="3.75" customHeight="1">
      <c r="A8" s="419"/>
      <c r="B8" s="491"/>
      <c r="C8" s="670"/>
      <c r="D8" s="670"/>
      <c r="E8" s="437"/>
      <c r="F8" s="437"/>
      <c r="G8" s="437"/>
      <c r="H8" s="437"/>
      <c r="I8" s="437"/>
      <c r="J8" s="437"/>
      <c r="K8" s="437"/>
      <c r="L8" s="437"/>
      <c r="M8" s="437"/>
      <c r="N8" s="437"/>
      <c r="O8" s="437"/>
      <c r="P8" s="437"/>
      <c r="Q8" s="437"/>
      <c r="R8" s="740"/>
      <c r="S8" s="437"/>
      <c r="T8" s="424"/>
      <c r="U8" s="424"/>
      <c r="V8" s="424"/>
    </row>
    <row r="9" spans="1:22" s="674" customFormat="1" ht="15" customHeight="1">
      <c r="A9" s="672"/>
      <c r="B9" s="521"/>
      <c r="C9" s="1037" t="s">
        <v>323</v>
      </c>
      <c r="D9" s="1037"/>
      <c r="E9" s="368">
        <v>0.54994083344471578</v>
      </c>
      <c r="F9" s="368">
        <v>0.61497104972491368</v>
      </c>
      <c r="G9" s="368">
        <v>0.54919336930332308</v>
      </c>
      <c r="H9" s="368">
        <v>0.57061688096562202</v>
      </c>
      <c r="I9" s="368">
        <v>0.38139489485640199</v>
      </c>
      <c r="J9" s="368">
        <v>0.17179206592972796</v>
      </c>
      <c r="K9" s="368">
        <v>0.26194141735974685</v>
      </c>
      <c r="L9" s="368">
        <v>0.3001783982746149</v>
      </c>
      <c r="M9" s="368">
        <v>0.64143610249523531</v>
      </c>
      <c r="N9" s="368">
        <v>0.79754975944717454</v>
      </c>
      <c r="O9" s="368">
        <v>1.1398096471870192</v>
      </c>
      <c r="P9" s="368">
        <v>1.2941823969346655</v>
      </c>
      <c r="Q9" s="368">
        <v>1.3978798002610922</v>
      </c>
      <c r="R9" s="743"/>
      <c r="S9" s="406"/>
      <c r="T9" s="806"/>
      <c r="U9" s="806"/>
      <c r="V9" s="806"/>
    </row>
    <row r="10" spans="1:22" s="674" customFormat="1" ht="16.5" customHeight="1">
      <c r="A10" s="672"/>
      <c r="B10" s="521"/>
      <c r="C10" s="1037" t="s">
        <v>324</v>
      </c>
      <c r="D10" s="227"/>
      <c r="E10" s="675"/>
      <c r="F10" s="675"/>
      <c r="G10" s="675"/>
      <c r="H10" s="675"/>
      <c r="I10" s="675"/>
      <c r="J10" s="675"/>
      <c r="K10" s="675"/>
      <c r="L10" s="675"/>
      <c r="M10" s="675"/>
      <c r="N10" s="675"/>
      <c r="O10" s="675"/>
      <c r="P10" s="675"/>
      <c r="Q10" s="675"/>
      <c r="R10" s="744"/>
      <c r="S10" s="406"/>
      <c r="T10" s="806"/>
      <c r="U10" s="806"/>
      <c r="V10" s="673"/>
    </row>
    <row r="11" spans="1:22" s="449" customFormat="1" ht="11.25" customHeight="1">
      <c r="A11" s="419"/>
      <c r="B11" s="491"/>
      <c r="C11" s="429"/>
      <c r="D11" s="102" t="s">
        <v>152</v>
      </c>
      <c r="E11" s="676">
        <v>-8.3653943739666676</v>
      </c>
      <c r="F11" s="676">
        <v>-7.5309479000555557</v>
      </c>
      <c r="G11" s="676">
        <v>-6.3552881088333342</v>
      </c>
      <c r="H11" s="676">
        <v>-6.2169375598777776</v>
      </c>
      <c r="I11" s="676">
        <v>-6.1884713488444438</v>
      </c>
      <c r="J11" s="676">
        <v>-6.0886443688777767</v>
      </c>
      <c r="K11" s="676">
        <v>-6.0658780627222226</v>
      </c>
      <c r="L11" s="676">
        <v>-5.9766725690666673</v>
      </c>
      <c r="M11" s="676">
        <v>-5.4184596407444445</v>
      </c>
      <c r="N11" s="676">
        <v>-4.1140344493444445</v>
      </c>
      <c r="O11" s="676">
        <v>-3.5636337994111114</v>
      </c>
      <c r="P11" s="676">
        <v>-2.9370112307888885</v>
      </c>
      <c r="Q11" s="676">
        <v>-3.002326103622222</v>
      </c>
      <c r="R11" s="600"/>
      <c r="S11" s="91"/>
      <c r="T11" s="806"/>
      <c r="U11" s="806"/>
      <c r="V11" s="673"/>
    </row>
    <row r="12" spans="1:22" s="449" customFormat="1" ht="12.75" customHeight="1">
      <c r="A12" s="419"/>
      <c r="B12" s="491"/>
      <c r="C12" s="429"/>
      <c r="D12" s="102" t="s">
        <v>153</v>
      </c>
      <c r="E12" s="676">
        <v>-44.514788302249997</v>
      </c>
      <c r="F12" s="676">
        <v>-44.1723497682</v>
      </c>
      <c r="G12" s="676">
        <v>-44.652690975083338</v>
      </c>
      <c r="H12" s="676">
        <v>-43.325172865066669</v>
      </c>
      <c r="I12" s="676">
        <v>-42.896137439116671</v>
      </c>
      <c r="J12" s="676">
        <v>-42.799203008233327</v>
      </c>
      <c r="K12" s="676">
        <v>-42.186239301833332</v>
      </c>
      <c r="L12" s="676">
        <v>-41.252268317133336</v>
      </c>
      <c r="M12" s="676">
        <v>-39.267401820499998</v>
      </c>
      <c r="N12" s="676">
        <v>-39.617075794849995</v>
      </c>
      <c r="O12" s="676">
        <v>-38.529161469983336</v>
      </c>
      <c r="P12" s="676">
        <v>-38.601523013833337</v>
      </c>
      <c r="Q12" s="676">
        <v>-38.36802336793334</v>
      </c>
      <c r="R12" s="600"/>
      <c r="S12" s="91"/>
      <c r="T12" s="806"/>
      <c r="U12" s="806"/>
      <c r="V12" s="673"/>
    </row>
    <row r="13" spans="1:22" s="449" customFormat="1" ht="11.25" customHeight="1">
      <c r="A13" s="419"/>
      <c r="B13" s="491"/>
      <c r="C13" s="429"/>
      <c r="D13" s="102" t="s">
        <v>154</v>
      </c>
      <c r="E13" s="676">
        <v>-1.0275923654333334</v>
      </c>
      <c r="F13" s="676">
        <v>-1.4707215852222222</v>
      </c>
      <c r="G13" s="676">
        <v>-1.6241899990555557</v>
      </c>
      <c r="H13" s="676">
        <v>-1.0912729544333333</v>
      </c>
      <c r="I13" s="676">
        <v>-1.0186040040777777</v>
      </c>
      <c r="J13" s="676">
        <v>-1.2631682966777777</v>
      </c>
      <c r="K13" s="676">
        <v>-1.0563538540777777</v>
      </c>
      <c r="L13" s="676">
        <v>-0.9838155940222223</v>
      </c>
      <c r="M13" s="676">
        <v>-7.291415277777781E-2</v>
      </c>
      <c r="N13" s="676">
        <v>8.9551299655555527E-2</v>
      </c>
      <c r="O13" s="676">
        <v>1.0656592157444444</v>
      </c>
      <c r="P13" s="676">
        <v>1.3470275064222221</v>
      </c>
      <c r="Q13" s="676">
        <v>1.8587301121888888</v>
      </c>
      <c r="R13" s="600"/>
      <c r="S13" s="91"/>
      <c r="T13" s="806"/>
      <c r="U13" s="806"/>
      <c r="V13" s="673"/>
    </row>
    <row r="14" spans="1:22" s="449" customFormat="1" ht="12" customHeight="1">
      <c r="A14" s="419"/>
      <c r="B14" s="491"/>
      <c r="C14" s="429"/>
      <c r="D14" s="102" t="s">
        <v>155</v>
      </c>
      <c r="E14" s="676">
        <v>0.13822316211111119</v>
      </c>
      <c r="F14" s="676">
        <v>0.58381647544444448</v>
      </c>
      <c r="G14" s="676">
        <v>-0.19796540422222222</v>
      </c>
      <c r="H14" s="676">
        <v>-0.18908094244444448</v>
      </c>
      <c r="I14" s="676">
        <v>-1.2175129465555556</v>
      </c>
      <c r="J14" s="676">
        <v>-1.0452711169999997</v>
      </c>
      <c r="K14" s="676">
        <v>-1.6247625463333331</v>
      </c>
      <c r="L14" s="676">
        <v>-1.6199754961111112</v>
      </c>
      <c r="M14" s="676">
        <v>-1.8756582420000001</v>
      </c>
      <c r="N14" s="676">
        <v>0.821640870444444</v>
      </c>
      <c r="O14" s="676">
        <v>2.1454053709999994</v>
      </c>
      <c r="P14" s="676">
        <v>3.4472214312222218</v>
      </c>
      <c r="Q14" s="676">
        <v>2.4439170072222218</v>
      </c>
      <c r="R14" s="600"/>
      <c r="S14" s="91"/>
      <c r="T14" s="806"/>
      <c r="U14" s="806"/>
      <c r="V14" s="673"/>
    </row>
    <row r="15" spans="1:22" s="449" customFormat="1" ht="10.5" customHeight="1">
      <c r="A15" s="419"/>
      <c r="B15" s="491"/>
      <c r="C15" s="429"/>
      <c r="D15" s="179"/>
      <c r="E15" s="677"/>
      <c r="F15" s="677"/>
      <c r="G15" s="677"/>
      <c r="H15" s="677"/>
      <c r="I15" s="677"/>
      <c r="J15" s="677"/>
      <c r="K15" s="677"/>
      <c r="L15" s="677"/>
      <c r="M15" s="677"/>
      <c r="N15" s="677"/>
      <c r="O15" s="677"/>
      <c r="P15" s="677"/>
      <c r="Q15" s="677"/>
      <c r="R15" s="600"/>
      <c r="S15" s="91"/>
      <c r="T15" s="806"/>
      <c r="U15" s="806"/>
      <c r="V15" s="673"/>
    </row>
    <row r="16" spans="1:22" s="449" customFormat="1" ht="10.5" customHeight="1">
      <c r="A16" s="419"/>
      <c r="B16" s="491"/>
      <c r="C16" s="429"/>
      <c r="D16" s="179"/>
      <c r="E16" s="677"/>
      <c r="F16" s="677"/>
      <c r="G16" s="677"/>
      <c r="H16" s="677"/>
      <c r="I16" s="677"/>
      <c r="J16" s="677"/>
      <c r="K16" s="677"/>
      <c r="L16" s="677"/>
      <c r="M16" s="677"/>
      <c r="N16" s="677"/>
      <c r="O16" s="677"/>
      <c r="P16" s="677"/>
      <c r="Q16" s="677"/>
      <c r="R16" s="600"/>
      <c r="S16" s="91"/>
      <c r="T16" s="424"/>
      <c r="U16" s="424"/>
      <c r="V16" s="485"/>
    </row>
    <row r="17" spans="1:22" s="449" customFormat="1" ht="10.5" customHeight="1">
      <c r="A17" s="419"/>
      <c r="B17" s="491"/>
      <c r="C17" s="429"/>
      <c r="D17" s="179"/>
      <c r="E17" s="677"/>
      <c r="F17" s="677"/>
      <c r="G17" s="677"/>
      <c r="H17" s="677"/>
      <c r="I17" s="677"/>
      <c r="J17" s="677"/>
      <c r="K17" s="677"/>
      <c r="L17" s="677"/>
      <c r="M17" s="677"/>
      <c r="N17" s="677"/>
      <c r="O17" s="677"/>
      <c r="P17" s="677"/>
      <c r="Q17" s="677"/>
      <c r="R17" s="600"/>
      <c r="S17" s="91"/>
      <c r="T17" s="424"/>
      <c r="U17" s="424"/>
      <c r="V17" s="485"/>
    </row>
    <row r="18" spans="1:22" s="449" customFormat="1" ht="10.5" customHeight="1">
      <c r="A18" s="419"/>
      <c r="B18" s="491"/>
      <c r="C18" s="429"/>
      <c r="D18" s="179"/>
      <c r="E18" s="677"/>
      <c r="F18" s="677"/>
      <c r="G18" s="677"/>
      <c r="H18" s="677"/>
      <c r="I18" s="677"/>
      <c r="J18" s="677"/>
      <c r="K18" s="677"/>
      <c r="L18" s="677"/>
      <c r="M18" s="677"/>
      <c r="N18" s="677"/>
      <c r="O18" s="677"/>
      <c r="P18" s="677"/>
      <c r="Q18" s="677"/>
      <c r="R18" s="600"/>
      <c r="S18" s="91"/>
      <c r="T18" s="424"/>
      <c r="U18" s="424"/>
      <c r="V18" s="485"/>
    </row>
    <row r="19" spans="1:22" s="449" customFormat="1" ht="10.5" customHeight="1">
      <c r="A19" s="419"/>
      <c r="B19" s="491"/>
      <c r="C19" s="429"/>
      <c r="D19" s="179"/>
      <c r="E19" s="677"/>
      <c r="F19" s="677"/>
      <c r="G19" s="677"/>
      <c r="H19" s="677"/>
      <c r="I19" s="677"/>
      <c r="J19" s="677"/>
      <c r="K19" s="677"/>
      <c r="L19" s="677"/>
      <c r="M19" s="677"/>
      <c r="N19" s="677"/>
      <c r="O19" s="677"/>
      <c r="P19" s="677"/>
      <c r="Q19" s="677"/>
      <c r="R19" s="600"/>
      <c r="S19" s="91"/>
      <c r="T19" s="424"/>
      <c r="U19" s="424"/>
      <c r="V19" s="485"/>
    </row>
    <row r="20" spans="1:22" s="449" customFormat="1" ht="10.5" customHeight="1">
      <c r="A20" s="419"/>
      <c r="B20" s="491"/>
      <c r="C20" s="429"/>
      <c r="D20" s="179"/>
      <c r="E20" s="677"/>
      <c r="F20" s="677"/>
      <c r="G20" s="677"/>
      <c r="H20" s="677"/>
      <c r="I20" s="677"/>
      <c r="J20" s="677"/>
      <c r="K20" s="677"/>
      <c r="L20" s="677"/>
      <c r="M20" s="677"/>
      <c r="N20" s="677"/>
      <c r="O20" s="677"/>
      <c r="P20" s="677"/>
      <c r="Q20" s="677"/>
      <c r="R20" s="600"/>
      <c r="S20" s="91"/>
      <c r="T20" s="424"/>
      <c r="U20" s="424"/>
      <c r="V20" s="485"/>
    </row>
    <row r="21" spans="1:22" s="449" customFormat="1" ht="10.5" customHeight="1">
      <c r="A21" s="419"/>
      <c r="B21" s="491"/>
      <c r="C21" s="429"/>
      <c r="D21" s="179"/>
      <c r="E21" s="677"/>
      <c r="F21" s="677"/>
      <c r="G21" s="677"/>
      <c r="H21" s="677"/>
      <c r="I21" s="677"/>
      <c r="J21" s="677"/>
      <c r="K21" s="677"/>
      <c r="L21" s="677"/>
      <c r="M21" s="677"/>
      <c r="N21" s="677"/>
      <c r="O21" s="677"/>
      <c r="P21" s="677"/>
      <c r="Q21" s="677"/>
      <c r="R21" s="600"/>
      <c r="S21" s="91"/>
      <c r="T21" s="424"/>
      <c r="U21" s="424"/>
      <c r="V21" s="485"/>
    </row>
    <row r="22" spans="1:22" s="449" customFormat="1" ht="10.5" customHeight="1">
      <c r="A22" s="419"/>
      <c r="B22" s="491"/>
      <c r="C22" s="429"/>
      <c r="D22" s="179"/>
      <c r="E22" s="677"/>
      <c r="F22" s="677"/>
      <c r="G22" s="677"/>
      <c r="H22" s="677"/>
      <c r="I22" s="677"/>
      <c r="J22" s="677"/>
      <c r="K22" s="677"/>
      <c r="L22" s="677"/>
      <c r="M22" s="677"/>
      <c r="N22" s="677"/>
      <c r="O22" s="677"/>
      <c r="P22" s="677"/>
      <c r="Q22" s="677"/>
      <c r="R22" s="600"/>
      <c r="S22" s="91"/>
      <c r="T22" s="424"/>
      <c r="U22" s="424"/>
      <c r="V22" s="485"/>
    </row>
    <row r="23" spans="1:22" s="449" customFormat="1" ht="10.5" customHeight="1">
      <c r="A23" s="419"/>
      <c r="B23" s="491"/>
      <c r="C23" s="429"/>
      <c r="D23" s="179"/>
      <c r="E23" s="677"/>
      <c r="F23" s="677"/>
      <c r="G23" s="677"/>
      <c r="H23" s="677"/>
      <c r="I23" s="677"/>
      <c r="J23" s="677"/>
      <c r="K23" s="677"/>
      <c r="L23" s="677"/>
      <c r="M23" s="677"/>
      <c r="N23" s="677"/>
      <c r="O23" s="677"/>
      <c r="P23" s="677"/>
      <c r="Q23" s="677"/>
      <c r="R23" s="600"/>
      <c r="S23" s="91"/>
      <c r="T23" s="424"/>
      <c r="U23" s="424"/>
      <c r="V23" s="485"/>
    </row>
    <row r="24" spans="1:22" s="449" customFormat="1" ht="10.5" customHeight="1">
      <c r="A24" s="419"/>
      <c r="B24" s="491"/>
      <c r="C24" s="429"/>
      <c r="D24" s="179"/>
      <c r="E24" s="677"/>
      <c r="F24" s="677"/>
      <c r="G24" s="677"/>
      <c r="H24" s="677"/>
      <c r="I24" s="677"/>
      <c r="J24" s="677"/>
      <c r="K24" s="677"/>
      <c r="L24" s="677"/>
      <c r="M24" s="677"/>
      <c r="N24" s="677"/>
      <c r="O24" s="677"/>
      <c r="P24" s="677"/>
      <c r="Q24" s="677"/>
      <c r="R24" s="600"/>
      <c r="S24" s="91"/>
      <c r="T24" s="424"/>
      <c r="U24" s="424"/>
      <c r="V24" s="485"/>
    </row>
    <row r="25" spans="1:22" s="449" customFormat="1" ht="10.5" customHeight="1">
      <c r="A25" s="419"/>
      <c r="B25" s="491"/>
      <c r="C25" s="429"/>
      <c r="D25" s="179"/>
      <c r="E25" s="677"/>
      <c r="F25" s="677"/>
      <c r="G25" s="677"/>
      <c r="H25" s="677"/>
      <c r="I25" s="677"/>
      <c r="J25" s="677"/>
      <c r="K25" s="677"/>
      <c r="L25" s="677"/>
      <c r="M25" s="677"/>
      <c r="N25" s="677"/>
      <c r="O25" s="677"/>
      <c r="P25" s="677"/>
      <c r="Q25" s="677"/>
      <c r="R25" s="600"/>
      <c r="S25" s="91"/>
      <c r="T25" s="424"/>
      <c r="U25" s="424"/>
      <c r="V25" s="485"/>
    </row>
    <row r="26" spans="1:22" s="449" customFormat="1" ht="10.5" customHeight="1">
      <c r="A26" s="419"/>
      <c r="B26" s="491"/>
      <c r="C26" s="429"/>
      <c r="D26" s="179"/>
      <c r="E26" s="677"/>
      <c r="F26" s="677"/>
      <c r="G26" s="677"/>
      <c r="H26" s="677"/>
      <c r="I26" s="677"/>
      <c r="J26" s="677"/>
      <c r="K26" s="677"/>
      <c r="L26" s="677"/>
      <c r="M26" s="677"/>
      <c r="N26" s="677"/>
      <c r="O26" s="677"/>
      <c r="P26" s="677"/>
      <c r="Q26" s="677"/>
      <c r="R26" s="600"/>
      <c r="S26" s="91"/>
      <c r="T26" s="424"/>
      <c r="U26" s="424"/>
      <c r="V26" s="485"/>
    </row>
    <row r="27" spans="1:22" s="449" customFormat="1" ht="10.5" customHeight="1">
      <c r="A27" s="419"/>
      <c r="B27" s="491"/>
      <c r="C27" s="429"/>
      <c r="D27" s="179"/>
      <c r="E27" s="677"/>
      <c r="F27" s="677"/>
      <c r="G27" s="677"/>
      <c r="H27" s="677"/>
      <c r="I27" s="677"/>
      <c r="J27" s="677"/>
      <c r="K27" s="677"/>
      <c r="L27" s="677"/>
      <c r="M27" s="677"/>
      <c r="N27" s="677"/>
      <c r="O27" s="677"/>
      <c r="P27" s="677"/>
      <c r="Q27" s="677"/>
      <c r="R27" s="600"/>
      <c r="S27" s="91"/>
      <c r="T27" s="424"/>
      <c r="U27" s="424"/>
      <c r="V27" s="485"/>
    </row>
    <row r="28" spans="1:22" s="449" customFormat="1" ht="6" customHeight="1">
      <c r="A28" s="419"/>
      <c r="B28" s="491"/>
      <c r="C28" s="429"/>
      <c r="D28" s="179"/>
      <c r="E28" s="677"/>
      <c r="F28" s="677"/>
      <c r="G28" s="677"/>
      <c r="H28" s="677"/>
      <c r="I28" s="677"/>
      <c r="J28" s="677"/>
      <c r="K28" s="677"/>
      <c r="L28" s="677"/>
      <c r="M28" s="677"/>
      <c r="N28" s="677"/>
      <c r="O28" s="677"/>
      <c r="P28" s="677"/>
      <c r="Q28" s="677"/>
      <c r="R28" s="600"/>
      <c r="S28" s="91"/>
      <c r="T28" s="424"/>
      <c r="U28" s="424"/>
      <c r="V28" s="485"/>
    </row>
    <row r="29" spans="1:22" s="674" customFormat="1" ht="15" customHeight="1">
      <c r="A29" s="672"/>
      <c r="B29" s="521"/>
      <c r="C29" s="1037" t="s">
        <v>322</v>
      </c>
      <c r="D29" s="227"/>
      <c r="E29" s="678"/>
      <c r="F29" s="679"/>
      <c r="G29" s="679"/>
      <c r="H29" s="679"/>
      <c r="I29" s="679"/>
      <c r="J29" s="679"/>
      <c r="K29" s="679"/>
      <c r="L29" s="679"/>
      <c r="M29" s="679"/>
      <c r="N29" s="679"/>
      <c r="O29" s="679"/>
      <c r="P29" s="679"/>
      <c r="Q29" s="679"/>
      <c r="R29" s="745"/>
      <c r="S29" s="406"/>
      <c r="T29" s="673"/>
      <c r="U29" s="424"/>
      <c r="V29" s="485"/>
    </row>
    <row r="30" spans="1:22" s="449" customFormat="1" ht="11.25" customHeight="1">
      <c r="A30" s="419"/>
      <c r="B30" s="491"/>
      <c r="C30" s="1038"/>
      <c r="D30" s="102" t="s">
        <v>156</v>
      </c>
      <c r="E30" s="676">
        <v>-2.3329421592333333</v>
      </c>
      <c r="F30" s="676">
        <v>-3.2721934504333334</v>
      </c>
      <c r="G30" s="676">
        <v>-3.9668875563666668</v>
      </c>
      <c r="H30" s="676">
        <v>-3.8104626655000007</v>
      </c>
      <c r="I30" s="676">
        <v>-4.0439786960333333</v>
      </c>
      <c r="J30" s="676">
        <v>-4.6048524011000005</v>
      </c>
      <c r="K30" s="676">
        <v>-4.6347728220999995</v>
      </c>
      <c r="L30" s="676">
        <v>-3.1395830072000002</v>
      </c>
      <c r="M30" s="676">
        <v>-2.4612953702666664</v>
      </c>
      <c r="N30" s="676">
        <v>-1.3620244593666666</v>
      </c>
      <c r="O30" s="676">
        <v>-0.3961634126666666</v>
      </c>
      <c r="P30" s="676">
        <v>1.1761648341666666</v>
      </c>
      <c r="Q30" s="676">
        <v>1.3071949140333332</v>
      </c>
      <c r="R30" s="746"/>
      <c r="S30" s="91"/>
      <c r="T30" s="424"/>
      <c r="U30" s="424"/>
      <c r="V30" s="485"/>
    </row>
    <row r="31" spans="1:22" s="449" customFormat="1" ht="12.75" customHeight="1">
      <c r="A31" s="419"/>
      <c r="B31" s="491"/>
      <c r="C31" s="1038"/>
      <c r="D31" s="102" t="s">
        <v>153</v>
      </c>
      <c r="E31" s="676">
        <v>-24.799430853666667</v>
      </c>
      <c r="F31" s="676">
        <v>-24.702211756000001</v>
      </c>
      <c r="G31" s="676">
        <v>-25.480173769666667</v>
      </c>
      <c r="H31" s="676">
        <v>-24.808137006999999</v>
      </c>
      <c r="I31" s="676">
        <v>-24.326347143666666</v>
      </c>
      <c r="J31" s="676">
        <v>-24.386944105333331</v>
      </c>
      <c r="K31" s="676">
        <v>-23.101564364000001</v>
      </c>
      <c r="L31" s="676">
        <v>-22.131386310333337</v>
      </c>
      <c r="M31" s="676">
        <v>-21.579257451999997</v>
      </c>
      <c r="N31" s="676">
        <v>-23.340446822333334</v>
      </c>
      <c r="O31" s="676">
        <v>-23.649230938333332</v>
      </c>
      <c r="P31" s="676">
        <v>-24.162258804333334</v>
      </c>
      <c r="Q31" s="676">
        <v>-24.728282608333334</v>
      </c>
      <c r="R31" s="746"/>
      <c r="S31" s="91"/>
      <c r="T31" s="424"/>
      <c r="U31" s="424"/>
      <c r="V31" s="485"/>
    </row>
    <row r="32" spans="1:22" s="449" customFormat="1" ht="11.25" customHeight="1">
      <c r="A32" s="419"/>
      <c r="B32" s="491"/>
      <c r="C32" s="1038"/>
      <c r="D32" s="102" t="s">
        <v>154</v>
      </c>
      <c r="E32" s="676">
        <v>-5.6170189764666665</v>
      </c>
      <c r="F32" s="676">
        <v>-5.8226934342999996</v>
      </c>
      <c r="G32" s="676">
        <v>-5.5655483537333339</v>
      </c>
      <c r="H32" s="676">
        <v>-5.5066707642333341</v>
      </c>
      <c r="I32" s="676">
        <v>-4.3396112195666667</v>
      </c>
      <c r="J32" s="676">
        <v>-4.8504881748999997</v>
      </c>
      <c r="K32" s="676">
        <v>-4.5946169126666669</v>
      </c>
      <c r="L32" s="676">
        <v>-4.5310488763000007</v>
      </c>
      <c r="M32" s="676">
        <v>-3.8813858389333333</v>
      </c>
      <c r="N32" s="676">
        <v>-3.0260778662999996</v>
      </c>
      <c r="O32" s="676">
        <v>-2.7709837202666669</v>
      </c>
      <c r="P32" s="676">
        <v>-1.9594681035333334</v>
      </c>
      <c r="Q32" s="676">
        <v>-1.6067445989333333</v>
      </c>
      <c r="R32" s="746"/>
      <c r="S32" s="91"/>
      <c r="T32" s="424"/>
      <c r="U32" s="424"/>
      <c r="V32" s="485"/>
    </row>
    <row r="33" spans="1:22" s="449" customFormat="1" ht="12" customHeight="1">
      <c r="A33" s="419"/>
      <c r="B33" s="491"/>
      <c r="C33" s="1038"/>
      <c r="D33" s="102" t="s">
        <v>157</v>
      </c>
      <c r="E33" s="676">
        <v>-4.4869263583333332</v>
      </c>
      <c r="F33" s="676">
        <v>-4.9236136086666669</v>
      </c>
      <c r="G33" s="676">
        <v>-4.4189811270000003</v>
      </c>
      <c r="H33" s="676">
        <v>-4.0824356456666671</v>
      </c>
      <c r="I33" s="676">
        <v>-1.731004478666667</v>
      </c>
      <c r="J33" s="676">
        <v>-2.3262501300000005</v>
      </c>
      <c r="K33" s="676">
        <v>-0.85290886766666674</v>
      </c>
      <c r="L33" s="676">
        <v>-2.7825338003333329</v>
      </c>
      <c r="M33" s="676">
        <v>-2.2829739073333335</v>
      </c>
      <c r="N33" s="676">
        <v>-3.3649098263333332</v>
      </c>
      <c r="O33" s="676">
        <v>-3.0262207466666666</v>
      </c>
      <c r="P33" s="676">
        <v>-3.1554832039999998</v>
      </c>
      <c r="Q33" s="676">
        <v>-2.1808958756666672</v>
      </c>
      <c r="R33" s="746"/>
      <c r="S33" s="91"/>
      <c r="T33" s="424"/>
      <c r="U33" s="424"/>
      <c r="V33" s="424"/>
    </row>
    <row r="34" spans="1:22" s="674" customFormat="1" ht="21" customHeight="1">
      <c r="A34" s="672"/>
      <c r="B34" s="521"/>
      <c r="C34" s="1634" t="s">
        <v>321</v>
      </c>
      <c r="D34" s="1634"/>
      <c r="E34" s="680">
        <v>13.066666666666668</v>
      </c>
      <c r="F34" s="680">
        <v>12.5</v>
      </c>
      <c r="G34" s="680">
        <v>13.416666666666666</v>
      </c>
      <c r="H34" s="680">
        <v>14.199999999999998</v>
      </c>
      <c r="I34" s="680">
        <v>12.816666666666665</v>
      </c>
      <c r="J34" s="680">
        <v>13.666666666666666</v>
      </c>
      <c r="K34" s="680">
        <v>14.433333333333335</v>
      </c>
      <c r="L34" s="680">
        <v>15.516666666666671</v>
      </c>
      <c r="M34" s="680">
        <v>12.366666666666667</v>
      </c>
      <c r="N34" s="680">
        <v>12.816666666666668</v>
      </c>
      <c r="O34" s="680">
        <v>12.649999999999999</v>
      </c>
      <c r="P34" s="680">
        <v>12.433333333333332</v>
      </c>
      <c r="Q34" s="680">
        <v>9.3833333333333346</v>
      </c>
      <c r="R34" s="745"/>
      <c r="S34" s="406"/>
    </row>
    <row r="35" spans="1:22" s="686" customFormat="1" ht="16.5" customHeight="1">
      <c r="A35" s="681"/>
      <c r="B35" s="682"/>
      <c r="C35" s="367" t="s">
        <v>355</v>
      </c>
      <c r="D35" s="683"/>
      <c r="E35" s="684">
        <v>-25.324999999999999</v>
      </c>
      <c r="F35" s="684">
        <v>-25.5</v>
      </c>
      <c r="G35" s="684">
        <v>-24.595833333333331</v>
      </c>
      <c r="H35" s="684">
        <v>-23.991666666666664</v>
      </c>
      <c r="I35" s="684">
        <v>-22.270833333333332</v>
      </c>
      <c r="J35" s="684">
        <v>-22.345833333333331</v>
      </c>
      <c r="K35" s="684">
        <v>-21.900000000000002</v>
      </c>
      <c r="L35" s="684">
        <v>-21.212500000000002</v>
      </c>
      <c r="M35" s="684">
        <v>-19.216666666666669</v>
      </c>
      <c r="N35" s="684">
        <v>-19.370833333333334</v>
      </c>
      <c r="O35" s="684">
        <v>-19.654166666666665</v>
      </c>
      <c r="P35" s="684">
        <v>-19.975000000000001</v>
      </c>
      <c r="Q35" s="684">
        <v>-19.029166666666669</v>
      </c>
      <c r="R35" s="747"/>
      <c r="S35" s="407"/>
      <c r="T35" s="685"/>
      <c r="U35" s="685"/>
      <c r="V35" s="685"/>
    </row>
    <row r="36" spans="1:22" s="449" customFormat="1" ht="10.5" customHeight="1">
      <c r="A36" s="419"/>
      <c r="B36" s="491"/>
      <c r="C36" s="687"/>
      <c r="D36" s="179"/>
      <c r="E36" s="688"/>
      <c r="F36" s="688"/>
      <c r="G36" s="688"/>
      <c r="H36" s="688"/>
      <c r="I36" s="688"/>
      <c r="J36" s="688"/>
      <c r="K36" s="688"/>
      <c r="L36" s="688"/>
      <c r="M36" s="688"/>
      <c r="N36" s="688"/>
      <c r="O36" s="688"/>
      <c r="P36" s="688"/>
      <c r="Q36" s="688"/>
      <c r="R36" s="746"/>
      <c r="S36" s="91"/>
    </row>
    <row r="37" spans="1:22" s="449" customFormat="1" ht="10.5" customHeight="1">
      <c r="A37" s="419"/>
      <c r="B37" s="491"/>
      <c r="C37" s="687"/>
      <c r="D37" s="179"/>
      <c r="E37" s="688"/>
      <c r="F37" s="688"/>
      <c r="G37" s="688"/>
      <c r="H37" s="688"/>
      <c r="I37" s="688"/>
      <c r="J37" s="688"/>
      <c r="K37" s="688"/>
      <c r="L37" s="688"/>
      <c r="M37" s="688"/>
      <c r="N37" s="688"/>
      <c r="O37" s="688"/>
      <c r="P37" s="688"/>
      <c r="Q37" s="688"/>
      <c r="R37" s="746"/>
      <c r="S37" s="91"/>
    </row>
    <row r="38" spans="1:22" s="449" customFormat="1" ht="10.5" customHeight="1">
      <c r="A38" s="419"/>
      <c r="B38" s="491"/>
      <c r="C38" s="687"/>
      <c r="D38" s="179"/>
      <c r="E38" s="688"/>
      <c r="F38" s="688"/>
      <c r="G38" s="688"/>
      <c r="H38" s="688"/>
      <c r="I38" s="688"/>
      <c r="J38" s="688"/>
      <c r="K38" s="688"/>
      <c r="L38" s="688"/>
      <c r="M38" s="688"/>
      <c r="N38" s="688"/>
      <c r="O38" s="688"/>
      <c r="P38" s="688"/>
      <c r="Q38" s="688"/>
      <c r="R38" s="746"/>
      <c r="S38" s="91"/>
    </row>
    <row r="39" spans="1:22" s="449" customFormat="1" ht="10.5" customHeight="1">
      <c r="A39" s="419"/>
      <c r="B39" s="491"/>
      <c r="C39" s="687"/>
      <c r="D39" s="179"/>
      <c r="E39" s="688"/>
      <c r="F39" s="688"/>
      <c r="G39" s="688"/>
      <c r="H39" s="688"/>
      <c r="I39" s="688"/>
      <c r="J39" s="688"/>
      <c r="K39" s="688"/>
      <c r="L39" s="688"/>
      <c r="M39" s="688"/>
      <c r="N39" s="688"/>
      <c r="O39" s="688"/>
      <c r="P39" s="688"/>
      <c r="Q39" s="688"/>
      <c r="R39" s="746"/>
      <c r="S39" s="91"/>
    </row>
    <row r="40" spans="1:22" s="449" customFormat="1" ht="10.5" customHeight="1">
      <c r="A40" s="419"/>
      <c r="B40" s="491"/>
      <c r="C40" s="687"/>
      <c r="D40" s="179"/>
      <c r="E40" s="688"/>
      <c r="F40" s="688"/>
      <c r="G40" s="688"/>
      <c r="H40" s="688"/>
      <c r="I40" s="688"/>
      <c r="J40" s="688"/>
      <c r="K40" s="688"/>
      <c r="L40" s="688"/>
      <c r="M40" s="688"/>
      <c r="N40" s="688"/>
      <c r="O40" s="688"/>
      <c r="P40" s="688"/>
      <c r="Q40" s="688"/>
      <c r="R40" s="746"/>
      <c r="S40" s="91"/>
    </row>
    <row r="41" spans="1:22" s="449" customFormat="1" ht="10.5" customHeight="1">
      <c r="A41" s="419"/>
      <c r="B41" s="491"/>
      <c r="C41" s="687"/>
      <c r="D41" s="179"/>
      <c r="E41" s="688"/>
      <c r="F41" s="688"/>
      <c r="G41" s="688"/>
      <c r="H41" s="688"/>
      <c r="I41" s="688"/>
      <c r="J41" s="688"/>
      <c r="K41" s="688"/>
      <c r="L41" s="688"/>
      <c r="M41" s="688"/>
      <c r="N41" s="688"/>
      <c r="O41" s="688"/>
      <c r="P41" s="688"/>
      <c r="Q41" s="688"/>
      <c r="R41" s="746"/>
      <c r="S41" s="91"/>
    </row>
    <row r="42" spans="1:22" s="449" customFormat="1" ht="10.5" customHeight="1">
      <c r="A42" s="419"/>
      <c r="B42" s="491"/>
      <c r="C42" s="687"/>
      <c r="D42" s="179"/>
      <c r="E42" s="688"/>
      <c r="F42" s="688"/>
      <c r="G42" s="688"/>
      <c r="H42" s="688"/>
      <c r="I42" s="688"/>
      <c r="J42" s="688"/>
      <c r="K42" s="688"/>
      <c r="L42" s="688"/>
      <c r="M42" s="688"/>
      <c r="N42" s="688"/>
      <c r="O42" s="688"/>
      <c r="P42" s="688"/>
      <c r="Q42" s="688"/>
      <c r="R42" s="746"/>
      <c r="S42" s="91"/>
    </row>
    <row r="43" spans="1:22" s="449" customFormat="1" ht="10.5" customHeight="1">
      <c r="A43" s="419"/>
      <c r="B43" s="491"/>
      <c r="C43" s="687"/>
      <c r="D43" s="179"/>
      <c r="E43" s="688"/>
      <c r="F43" s="688"/>
      <c r="G43" s="688"/>
      <c r="H43" s="688"/>
      <c r="I43" s="688"/>
      <c r="J43" s="688"/>
      <c r="K43" s="688"/>
      <c r="L43" s="688"/>
      <c r="M43" s="688"/>
      <c r="N43" s="688"/>
      <c r="O43" s="688"/>
      <c r="P43" s="688"/>
      <c r="Q43" s="688"/>
      <c r="R43" s="746"/>
      <c r="S43" s="91"/>
    </row>
    <row r="44" spans="1:22" s="449" customFormat="1" ht="10.5" customHeight="1">
      <c r="A44" s="419"/>
      <c r="B44" s="491"/>
      <c r="C44" s="687"/>
      <c r="D44" s="179"/>
      <c r="E44" s="688"/>
      <c r="F44" s="688"/>
      <c r="G44" s="688"/>
      <c r="H44" s="688"/>
      <c r="I44" s="688"/>
      <c r="J44" s="688"/>
      <c r="K44" s="688"/>
      <c r="L44" s="688"/>
      <c r="M44" s="688"/>
      <c r="N44" s="688"/>
      <c r="O44" s="688"/>
      <c r="P44" s="688"/>
      <c r="Q44" s="688"/>
      <c r="R44" s="746"/>
      <c r="S44" s="91"/>
    </row>
    <row r="45" spans="1:22" s="449" customFormat="1" ht="10.5" customHeight="1">
      <c r="A45" s="419"/>
      <c r="B45" s="491"/>
      <c r="C45" s="687"/>
      <c r="D45" s="179"/>
      <c r="E45" s="688"/>
      <c r="F45" s="688"/>
      <c r="G45" s="688"/>
      <c r="H45" s="688"/>
      <c r="I45" s="688"/>
      <c r="J45" s="688"/>
      <c r="K45" s="688"/>
      <c r="L45" s="688"/>
      <c r="M45" s="688"/>
      <c r="N45" s="688"/>
      <c r="O45" s="688"/>
      <c r="P45" s="688"/>
      <c r="Q45" s="688"/>
      <c r="R45" s="746"/>
      <c r="S45" s="91"/>
    </row>
    <row r="46" spans="1:22" s="449" customFormat="1" ht="10.5" customHeight="1">
      <c r="A46" s="419"/>
      <c r="B46" s="491"/>
      <c r="C46" s="687"/>
      <c r="D46" s="179"/>
      <c r="E46" s="688"/>
      <c r="F46" s="688"/>
      <c r="G46" s="688"/>
      <c r="H46" s="688"/>
      <c r="I46" s="688"/>
      <c r="J46" s="688"/>
      <c r="K46" s="688"/>
      <c r="L46" s="688"/>
      <c r="M46" s="688"/>
      <c r="N46" s="688"/>
      <c r="O46" s="688"/>
      <c r="P46" s="688"/>
      <c r="Q46" s="688"/>
      <c r="R46" s="746"/>
      <c r="S46" s="91"/>
    </row>
    <row r="47" spans="1:22" s="449" customFormat="1" ht="10.5" customHeight="1">
      <c r="A47" s="419"/>
      <c r="B47" s="491"/>
      <c r="C47" s="687"/>
      <c r="D47" s="179"/>
      <c r="E47" s="688"/>
      <c r="F47" s="688"/>
      <c r="G47" s="688"/>
      <c r="H47" s="688"/>
      <c r="I47" s="688"/>
      <c r="J47" s="688"/>
      <c r="K47" s="688"/>
      <c r="L47" s="688"/>
      <c r="M47" s="688"/>
      <c r="N47" s="688"/>
      <c r="O47" s="688"/>
      <c r="P47" s="688"/>
      <c r="Q47" s="688"/>
      <c r="R47" s="746"/>
      <c r="S47" s="91"/>
    </row>
    <row r="48" spans="1:22" s="449" customFormat="1" ht="10.5" customHeight="1">
      <c r="A48" s="419"/>
      <c r="B48" s="491"/>
      <c r="C48" s="687"/>
      <c r="D48" s="179"/>
      <c r="E48" s="688"/>
      <c r="F48" s="688"/>
      <c r="G48" s="688"/>
      <c r="H48" s="688"/>
      <c r="I48" s="688"/>
      <c r="J48" s="688"/>
      <c r="K48" s="688"/>
      <c r="L48" s="688"/>
      <c r="M48" s="688"/>
      <c r="N48" s="688"/>
      <c r="O48" s="688"/>
      <c r="P48" s="688"/>
      <c r="Q48" s="688"/>
      <c r="R48" s="746"/>
      <c r="S48" s="91"/>
    </row>
    <row r="49" spans="1:22" s="674" customFormat="1" ht="15" customHeight="1">
      <c r="A49" s="672"/>
      <c r="B49" s="521"/>
      <c r="C49" s="1037" t="s">
        <v>158</v>
      </c>
      <c r="D49" s="227"/>
      <c r="E49" s="678"/>
      <c r="F49" s="679"/>
      <c r="G49" s="679"/>
      <c r="H49" s="679"/>
      <c r="I49" s="679"/>
      <c r="J49" s="679"/>
      <c r="K49" s="679"/>
      <c r="L49" s="679"/>
      <c r="M49" s="679"/>
      <c r="N49" s="679"/>
      <c r="O49" s="679"/>
      <c r="P49" s="679"/>
      <c r="Q49" s="679"/>
      <c r="R49" s="745"/>
      <c r="S49" s="406"/>
      <c r="T49" s="673"/>
      <c r="U49" s="673"/>
      <c r="V49" s="673"/>
    </row>
    <row r="50" spans="1:22" s="674" customFormat="1" ht="16.5" customHeight="1">
      <c r="A50" s="672"/>
      <c r="B50" s="521"/>
      <c r="C50" s="689"/>
      <c r="D50" s="254" t="s">
        <v>320</v>
      </c>
      <c r="E50" s="684">
        <v>611.69600000000003</v>
      </c>
      <c r="F50" s="684">
        <v>624.23</v>
      </c>
      <c r="G50" s="684">
        <v>616.62199999999996</v>
      </c>
      <c r="H50" s="684">
        <v>605.51599999999996</v>
      </c>
      <c r="I50" s="684">
        <v>598.08299999999997</v>
      </c>
      <c r="J50" s="684">
        <v>598.58100000000002</v>
      </c>
      <c r="K50" s="684">
        <v>615.654</v>
      </c>
      <c r="L50" s="684">
        <v>604.31399999999996</v>
      </c>
      <c r="M50" s="684">
        <v>590.60500000000002</v>
      </c>
      <c r="N50" s="684">
        <v>573.38199999999995</v>
      </c>
      <c r="O50" s="684">
        <v>554.07000000000005</v>
      </c>
      <c r="P50" s="684">
        <v>536.65599999999995</v>
      </c>
      <c r="Q50" s="684">
        <v>532.69799999999998</v>
      </c>
      <c r="R50" s="745"/>
      <c r="S50" s="406"/>
      <c r="T50" s="673"/>
      <c r="U50" s="673"/>
      <c r="V50" s="673"/>
    </row>
    <row r="51" spans="1:22" s="695" customFormat="1" ht="12" customHeight="1">
      <c r="A51" s="691"/>
      <c r="B51" s="692"/>
      <c r="C51" s="693"/>
      <c r="D51" s="736" t="s">
        <v>243</v>
      </c>
      <c r="E51" s="676">
        <v>29.228999999999999</v>
      </c>
      <c r="F51" s="676">
        <v>27.5</v>
      </c>
      <c r="G51" s="676">
        <v>27.024000000000001</v>
      </c>
      <c r="H51" s="676">
        <v>27.509</v>
      </c>
      <c r="I51" s="676">
        <v>28.446999999999999</v>
      </c>
      <c r="J51" s="676">
        <v>27.815000000000001</v>
      </c>
      <c r="K51" s="676">
        <v>29.155999999999999</v>
      </c>
      <c r="L51" s="676">
        <v>29.009</v>
      </c>
      <c r="M51" s="676">
        <v>28.292999999999999</v>
      </c>
      <c r="N51" s="676">
        <v>26.797999999999998</v>
      </c>
      <c r="O51" s="676">
        <v>25.155999999999999</v>
      </c>
      <c r="P51" s="676">
        <v>23.18</v>
      </c>
      <c r="Q51" s="676">
        <v>21.992999999999999</v>
      </c>
      <c r="R51" s="748"/>
      <c r="S51" s="91"/>
      <c r="T51" s="694"/>
      <c r="U51" s="694"/>
      <c r="V51" s="694"/>
    </row>
    <row r="52" spans="1:22" s="699" customFormat="1" ht="16.5" customHeight="1">
      <c r="A52" s="696"/>
      <c r="B52" s="697"/>
      <c r="C52" s="698"/>
      <c r="D52" s="254" t="s">
        <v>318</v>
      </c>
      <c r="E52" s="684">
        <v>57.542000000000002</v>
      </c>
      <c r="F52" s="684">
        <v>54.393999999999998</v>
      </c>
      <c r="G52" s="684">
        <v>76.7</v>
      </c>
      <c r="H52" s="684">
        <v>73.375</v>
      </c>
      <c r="I52" s="684">
        <v>62.787999999999997</v>
      </c>
      <c r="J52" s="684">
        <v>56.648000000000003</v>
      </c>
      <c r="K52" s="684">
        <v>68.881</v>
      </c>
      <c r="L52" s="684">
        <v>55.674999999999997</v>
      </c>
      <c r="M52" s="684">
        <v>60.61</v>
      </c>
      <c r="N52" s="684">
        <v>53.765000000000001</v>
      </c>
      <c r="O52" s="684">
        <v>48.152000000000001</v>
      </c>
      <c r="P52" s="684">
        <v>53.65</v>
      </c>
      <c r="Q52" s="684">
        <v>56.697000000000003</v>
      </c>
      <c r="R52" s="749"/>
      <c r="S52" s="406"/>
      <c r="T52" s="690"/>
      <c r="U52" s="690"/>
      <c r="V52" s="690"/>
    </row>
    <row r="53" spans="1:22" s="449" customFormat="1" ht="11.25" customHeight="1">
      <c r="A53" s="419"/>
      <c r="B53" s="491"/>
      <c r="C53" s="687"/>
      <c r="D53" s="736" t="s">
        <v>244</v>
      </c>
      <c r="E53" s="676">
        <v>-8.5894930817010504</v>
      </c>
      <c r="F53" s="676">
        <v>-6.3141577678263889</v>
      </c>
      <c r="G53" s="676">
        <v>-4.3354619836360015</v>
      </c>
      <c r="H53" s="676">
        <v>-7.4611242133407307</v>
      </c>
      <c r="I53" s="676">
        <v>-8.2248045019367222</v>
      </c>
      <c r="J53" s="676">
        <v>-1.9981661851460886</v>
      </c>
      <c r="K53" s="676">
        <v>-7.1909779298822478</v>
      </c>
      <c r="L53" s="676">
        <v>-5.3033524399163205</v>
      </c>
      <c r="M53" s="676">
        <v>8.0970215801676524</v>
      </c>
      <c r="N53" s="676">
        <v>2.1934576419380125</v>
      </c>
      <c r="O53" s="676">
        <v>-3.1205359837434443</v>
      </c>
      <c r="P53" s="676">
        <v>6.1031563958547475</v>
      </c>
      <c r="Q53" s="676">
        <v>-1.4684925793333581</v>
      </c>
      <c r="R53" s="746"/>
      <c r="S53" s="91"/>
      <c r="T53" s="424"/>
      <c r="U53" s="424"/>
      <c r="V53" s="424"/>
    </row>
    <row r="54" spans="1:22" s="674" customFormat="1" ht="16.5" customHeight="1">
      <c r="A54" s="672"/>
      <c r="B54" s="521"/>
      <c r="C54" s="1037" t="s">
        <v>319</v>
      </c>
      <c r="D54" s="227"/>
      <c r="E54" s="684">
        <v>14.048</v>
      </c>
      <c r="F54" s="684">
        <v>10.401999999999999</v>
      </c>
      <c r="G54" s="684">
        <v>16.318999999999999</v>
      </c>
      <c r="H54" s="684">
        <v>15.260999999999999</v>
      </c>
      <c r="I54" s="684">
        <v>12.641999999999999</v>
      </c>
      <c r="J54" s="684">
        <v>10.614000000000001</v>
      </c>
      <c r="K54" s="684">
        <v>15.839</v>
      </c>
      <c r="L54" s="684">
        <v>13.667999999999999</v>
      </c>
      <c r="M54" s="684">
        <v>16.79</v>
      </c>
      <c r="N54" s="684">
        <v>17.645</v>
      </c>
      <c r="O54" s="684">
        <v>16.597000000000001</v>
      </c>
      <c r="P54" s="684">
        <v>16.167999999999999</v>
      </c>
      <c r="Q54" s="684">
        <v>15.365</v>
      </c>
      <c r="R54" s="745"/>
      <c r="S54" s="406"/>
      <c r="T54" s="673"/>
      <c r="U54" s="673"/>
      <c r="V54" s="673"/>
    </row>
    <row r="55" spans="1:22" s="449" customFormat="1" ht="9.75" customHeight="1">
      <c r="A55" s="652"/>
      <c r="B55" s="700"/>
      <c r="C55" s="701"/>
      <c r="D55" s="736" t="s">
        <v>159</v>
      </c>
      <c r="E55" s="676">
        <v>5.6717316082443237</v>
      </c>
      <c r="F55" s="676">
        <v>-9.8535401681254964</v>
      </c>
      <c r="G55" s="676">
        <v>3.3502216592780298</v>
      </c>
      <c r="H55" s="676">
        <v>2.1007560045493978</v>
      </c>
      <c r="I55" s="676">
        <v>0.80535842436806337</v>
      </c>
      <c r="J55" s="676">
        <v>-1.8766756032171483</v>
      </c>
      <c r="K55" s="676">
        <v>10.307124451563476</v>
      </c>
      <c r="L55" s="676">
        <v>1.4172293537137337</v>
      </c>
      <c r="M55" s="676">
        <v>10.344374342797046</v>
      </c>
      <c r="N55" s="676">
        <v>24.938044324860154</v>
      </c>
      <c r="O55" s="676">
        <v>6.0985744422425325</v>
      </c>
      <c r="P55" s="676">
        <v>18.377507687802019</v>
      </c>
      <c r="Q55" s="676">
        <v>9.375</v>
      </c>
      <c r="R55" s="746"/>
      <c r="S55" s="91"/>
      <c r="T55" s="673"/>
      <c r="U55" s="673"/>
      <c r="V55" s="673"/>
    </row>
    <row r="56" spans="1:22" s="674" customFormat="1" ht="16.5" customHeight="1">
      <c r="A56" s="672"/>
      <c r="B56" s="521"/>
      <c r="C56" s="1634" t="s">
        <v>354</v>
      </c>
      <c r="D56" s="1634"/>
      <c r="E56" s="684">
        <v>325.048</v>
      </c>
      <c r="F56" s="684">
        <v>320.447</v>
      </c>
      <c r="G56" s="684">
        <v>324.815</v>
      </c>
      <c r="H56" s="684">
        <v>311.26900000000001</v>
      </c>
      <c r="I56" s="684">
        <v>306.72500000000002</v>
      </c>
      <c r="J56" s="684">
        <v>306.06200000000001</v>
      </c>
      <c r="K56" s="684">
        <v>313.84699999999998</v>
      </c>
      <c r="L56" s="684">
        <v>308.31799999999998</v>
      </c>
      <c r="M56" s="684">
        <v>301.63099999999997</v>
      </c>
      <c r="N56" s="684">
        <v>291.601</v>
      </c>
      <c r="O56" s="684">
        <v>281.05900000000003</v>
      </c>
      <c r="P56" s="684">
        <v>268.14100000000002</v>
      </c>
      <c r="Q56" s="675" t="s">
        <v>424</v>
      </c>
      <c r="R56" s="746"/>
      <c r="S56" s="406"/>
      <c r="T56" s="673"/>
      <c r="U56" s="673"/>
      <c r="V56" s="673"/>
    </row>
    <row r="57" spans="1:22" s="449" customFormat="1" ht="10.5" customHeight="1">
      <c r="A57" s="419"/>
      <c r="B57" s="491"/>
      <c r="C57" s="702"/>
      <c r="D57" s="702"/>
      <c r="E57" s="703"/>
      <c r="F57" s="704"/>
      <c r="G57" s="704"/>
      <c r="H57" s="704"/>
      <c r="I57" s="704"/>
      <c r="J57" s="704"/>
      <c r="K57" s="704"/>
      <c r="L57" s="704"/>
      <c r="M57" s="704"/>
      <c r="N57" s="704"/>
      <c r="O57" s="704"/>
      <c r="P57" s="704"/>
      <c r="Q57" s="704"/>
      <c r="R57" s="746"/>
      <c r="S57" s="91"/>
      <c r="T57" s="673"/>
      <c r="U57" s="673"/>
      <c r="V57" s="673"/>
    </row>
    <row r="58" spans="1:22" s="449" customFormat="1" ht="10.5" customHeight="1">
      <c r="A58" s="419"/>
      <c r="B58" s="491"/>
      <c r="C58" s="687"/>
      <c r="D58" s="179"/>
      <c r="E58" s="677"/>
      <c r="F58" s="677"/>
      <c r="G58" s="677"/>
      <c r="H58" s="677"/>
      <c r="I58" s="677"/>
      <c r="J58" s="677"/>
      <c r="K58" s="677"/>
      <c r="L58" s="677"/>
      <c r="M58" s="677"/>
      <c r="N58" s="677"/>
      <c r="O58" s="677"/>
      <c r="P58" s="677"/>
      <c r="Q58" s="677"/>
      <c r="R58" s="746"/>
      <c r="S58" s="91"/>
    </row>
    <row r="59" spans="1:22" s="449" customFormat="1" ht="10.5" customHeight="1">
      <c r="A59" s="419"/>
      <c r="B59" s="491"/>
      <c r="C59" s="687"/>
      <c r="D59" s="179"/>
      <c r="E59" s="688"/>
      <c r="F59" s="688"/>
      <c r="G59" s="688"/>
      <c r="H59" s="688"/>
      <c r="I59" s="688"/>
      <c r="J59" s="688"/>
      <c r="K59" s="688"/>
      <c r="L59" s="688"/>
      <c r="M59" s="688"/>
      <c r="N59" s="688"/>
      <c r="O59" s="688"/>
      <c r="P59" s="688"/>
      <c r="Q59" s="688"/>
      <c r="R59" s="746"/>
      <c r="S59" s="91"/>
    </row>
    <row r="60" spans="1:22" s="449" customFormat="1" ht="10.5" customHeight="1">
      <c r="A60" s="419"/>
      <c r="B60" s="491"/>
      <c r="C60" s="687"/>
      <c r="D60" s="179"/>
      <c r="E60" s="688"/>
      <c r="F60" s="688"/>
      <c r="G60" s="688"/>
      <c r="H60" s="688"/>
      <c r="I60" s="688"/>
      <c r="J60" s="688"/>
      <c r="K60" s="688"/>
      <c r="L60" s="688"/>
      <c r="M60" s="688"/>
      <c r="N60" s="688"/>
      <c r="O60" s="688"/>
      <c r="P60" s="688"/>
      <c r="Q60" s="688"/>
      <c r="R60" s="746"/>
      <c r="S60" s="91"/>
    </row>
    <row r="61" spans="1:22" s="449" customFormat="1" ht="10.5" customHeight="1">
      <c r="A61" s="419"/>
      <c r="B61" s="491"/>
      <c r="C61" s="687"/>
      <c r="D61" s="179"/>
      <c r="E61" s="688"/>
      <c r="F61" s="688"/>
      <c r="G61" s="688"/>
      <c r="H61" s="688"/>
      <c r="I61" s="688"/>
      <c r="J61" s="688"/>
      <c r="K61" s="688"/>
      <c r="L61" s="688"/>
      <c r="M61" s="688"/>
      <c r="N61" s="688"/>
      <c r="O61" s="688"/>
      <c r="P61" s="688"/>
      <c r="Q61" s="688"/>
      <c r="R61" s="746"/>
      <c r="S61" s="91"/>
    </row>
    <row r="62" spans="1:22" s="449" customFormat="1" ht="10.5" customHeight="1">
      <c r="A62" s="419"/>
      <c r="B62" s="491"/>
      <c r="C62" s="687"/>
      <c r="D62" s="179"/>
      <c r="E62" s="688"/>
      <c r="F62" s="688"/>
      <c r="G62" s="688"/>
      <c r="H62" s="688"/>
      <c r="I62" s="688"/>
      <c r="J62" s="688"/>
      <c r="K62" s="688"/>
      <c r="L62" s="688"/>
      <c r="M62" s="688"/>
      <c r="N62" s="688"/>
      <c r="O62" s="688"/>
      <c r="P62" s="688"/>
      <c r="Q62" s="688"/>
      <c r="R62" s="746"/>
      <c r="S62" s="91"/>
    </row>
    <row r="63" spans="1:22" s="449" customFormat="1" ht="10.5" customHeight="1">
      <c r="A63" s="419"/>
      <c r="B63" s="491"/>
      <c r="C63" s="687"/>
      <c r="D63" s="179"/>
      <c r="E63" s="688"/>
      <c r="F63" s="688"/>
      <c r="G63" s="688"/>
      <c r="H63" s="688"/>
      <c r="I63" s="688"/>
      <c r="J63" s="688"/>
      <c r="K63" s="688"/>
      <c r="L63" s="688"/>
      <c r="M63" s="688"/>
      <c r="N63" s="688"/>
      <c r="O63" s="688"/>
      <c r="P63" s="688"/>
      <c r="Q63" s="688"/>
      <c r="R63" s="746"/>
      <c r="S63" s="91"/>
    </row>
    <row r="64" spans="1:22" s="449" customFormat="1" ht="10.5" customHeight="1">
      <c r="A64" s="419"/>
      <c r="B64" s="491"/>
      <c r="C64" s="687"/>
      <c r="D64" s="179"/>
      <c r="E64" s="688"/>
      <c r="F64" s="688"/>
      <c r="G64" s="688"/>
      <c r="H64" s="688"/>
      <c r="I64" s="688"/>
      <c r="J64" s="688"/>
      <c r="K64" s="688"/>
      <c r="L64" s="688"/>
      <c r="M64" s="688"/>
      <c r="N64" s="688"/>
      <c r="O64" s="688"/>
      <c r="P64" s="688"/>
      <c r="Q64" s="688"/>
      <c r="R64" s="746"/>
      <c r="S64" s="91"/>
    </row>
    <row r="65" spans="1:19" s="449" customFormat="1" ht="10.5" customHeight="1">
      <c r="A65" s="419"/>
      <c r="B65" s="491"/>
      <c r="C65" s="687"/>
      <c r="D65" s="179"/>
      <c r="E65" s="688"/>
      <c r="F65" s="688"/>
      <c r="G65" s="688"/>
      <c r="H65" s="688"/>
      <c r="I65" s="688"/>
      <c r="J65" s="688"/>
      <c r="K65" s="688"/>
      <c r="L65" s="688"/>
      <c r="M65" s="688"/>
      <c r="N65" s="688"/>
      <c r="O65" s="688"/>
      <c r="P65" s="688"/>
      <c r="Q65" s="688"/>
      <c r="R65" s="746"/>
      <c r="S65" s="91"/>
    </row>
    <row r="66" spans="1:19" s="449" customFormat="1" ht="10.5" customHeight="1">
      <c r="A66" s="419"/>
      <c r="B66" s="491"/>
      <c r="C66" s="687"/>
      <c r="D66" s="179"/>
      <c r="E66" s="688"/>
      <c r="F66" s="688"/>
      <c r="G66" s="688"/>
      <c r="H66" s="688"/>
      <c r="I66" s="688"/>
      <c r="J66" s="688"/>
      <c r="K66" s="688"/>
      <c r="L66" s="688"/>
      <c r="M66" s="688"/>
      <c r="N66" s="688"/>
      <c r="O66" s="688"/>
      <c r="P66" s="688"/>
      <c r="Q66" s="688"/>
      <c r="R66" s="746"/>
      <c r="S66" s="91"/>
    </row>
    <row r="67" spans="1:19" s="449" customFormat="1" ht="10.5" customHeight="1">
      <c r="A67" s="419"/>
      <c r="B67" s="491"/>
      <c r="C67" s="687"/>
      <c r="D67" s="179"/>
      <c r="E67" s="688"/>
      <c r="F67" s="688"/>
      <c r="G67" s="688"/>
      <c r="H67" s="688"/>
      <c r="I67" s="688"/>
      <c r="J67" s="688"/>
      <c r="K67" s="688"/>
      <c r="L67" s="688"/>
      <c r="M67" s="688"/>
      <c r="N67" s="688"/>
      <c r="O67" s="688"/>
      <c r="P67" s="688"/>
      <c r="Q67" s="688"/>
      <c r="R67" s="746"/>
      <c r="S67" s="91"/>
    </row>
    <row r="68" spans="1:19" s="449" customFormat="1" ht="10.5" customHeight="1">
      <c r="A68" s="419"/>
      <c r="B68" s="491"/>
      <c r="C68" s="687"/>
      <c r="D68" s="179"/>
      <c r="E68" s="688"/>
      <c r="F68" s="688"/>
      <c r="G68" s="688"/>
      <c r="H68" s="688"/>
      <c r="I68" s="688"/>
      <c r="J68" s="688"/>
      <c r="K68" s="688"/>
      <c r="L68" s="688"/>
      <c r="M68" s="688"/>
      <c r="N68" s="688"/>
      <c r="O68" s="688"/>
      <c r="P68" s="688"/>
      <c r="Q68" s="688"/>
      <c r="R68" s="746"/>
      <c r="S68" s="91"/>
    </row>
    <row r="69" spans="1:19" s="449" customFormat="1" ht="10.5" customHeight="1">
      <c r="A69" s="419"/>
      <c r="B69" s="491"/>
      <c r="C69" s="687"/>
      <c r="D69" s="179"/>
      <c r="E69" s="688"/>
      <c r="F69" s="688"/>
      <c r="G69" s="688"/>
      <c r="H69" s="688"/>
      <c r="I69" s="688"/>
      <c r="J69" s="688"/>
      <c r="K69" s="688"/>
      <c r="L69" s="688"/>
      <c r="M69" s="688"/>
      <c r="N69" s="688"/>
      <c r="O69" s="688"/>
      <c r="P69" s="688"/>
      <c r="Q69" s="688"/>
      <c r="R69" s="746"/>
      <c r="S69" s="91"/>
    </row>
    <row r="70" spans="1:19" s="449" customFormat="1" ht="20.25" customHeight="1">
      <c r="A70" s="419"/>
      <c r="B70" s="491"/>
      <c r="C70" s="1630" t="s">
        <v>455</v>
      </c>
      <c r="D70" s="1630"/>
      <c r="E70" s="1630"/>
      <c r="F70" s="1630"/>
      <c r="G70" s="1630"/>
      <c r="H70" s="1630"/>
      <c r="I70" s="1630"/>
      <c r="J70" s="1630"/>
      <c r="K70" s="1630"/>
      <c r="L70" s="1630"/>
      <c r="M70" s="1630"/>
      <c r="N70" s="1630"/>
      <c r="O70" s="1630"/>
      <c r="P70" s="1630"/>
      <c r="Q70" s="1630"/>
      <c r="R70" s="746"/>
      <c r="S70" s="91"/>
    </row>
    <row r="71" spans="1:19" s="449" customFormat="1" ht="15.75" customHeight="1">
      <c r="A71" s="419"/>
      <c r="B71" s="491"/>
      <c r="C71" s="1631" t="s">
        <v>242</v>
      </c>
      <c r="D71" s="1631"/>
      <c r="E71" s="1631"/>
      <c r="F71" s="1631"/>
      <c r="G71" s="1631"/>
      <c r="H71" s="1631"/>
      <c r="I71" s="1631"/>
      <c r="J71" s="1631"/>
      <c r="K71" s="1631"/>
      <c r="L71" s="1631"/>
      <c r="M71" s="1631"/>
      <c r="N71" s="1631"/>
      <c r="O71" s="1631"/>
      <c r="P71" s="1631"/>
      <c r="Q71" s="1631"/>
      <c r="R71" s="746"/>
      <c r="S71" s="91"/>
    </row>
    <row r="72" spans="1:19">
      <c r="A72" s="419"/>
      <c r="B72" s="705">
        <v>20</v>
      </c>
      <c r="C72" s="1603">
        <v>42217</v>
      </c>
      <c r="D72" s="1603"/>
      <c r="E72" s="666"/>
      <c r="F72" s="706"/>
      <c r="G72" s="706"/>
      <c r="H72" s="706"/>
      <c r="I72" s="706"/>
      <c r="J72" s="707"/>
      <c r="K72" s="707"/>
      <c r="L72" s="707"/>
      <c r="M72" s="707"/>
      <c r="N72" s="708"/>
      <c r="O72" s="708"/>
      <c r="P72" s="708"/>
      <c r="Q72" s="953"/>
      <c r="R72" s="750"/>
      <c r="S72" s="953"/>
    </row>
    <row r="73" spans="1:19">
      <c r="C73" s="709"/>
      <c r="D73" s="709"/>
      <c r="E73" s="710"/>
      <c r="F73" s="710"/>
      <c r="G73" s="710"/>
      <c r="H73" s="711"/>
      <c r="I73" s="711"/>
      <c r="S73" s="712"/>
    </row>
  </sheetData>
  <mergeCells count="9">
    <mergeCell ref="C70:Q70"/>
    <mergeCell ref="C71:Q71"/>
    <mergeCell ref="C72:D72"/>
    <mergeCell ref="E1:Q1"/>
    <mergeCell ref="P3:Q3"/>
    <mergeCell ref="C34:D34"/>
    <mergeCell ref="C56:D56"/>
    <mergeCell ref="E6:J6"/>
    <mergeCell ref="K6:Q6"/>
  </mergeCells>
  <conditionalFormatting sqref="E7:Q7">
    <cfRule type="cellIs" dxfId="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25"/>
  <dimension ref="A1:J66"/>
  <sheetViews>
    <sheetView zoomScaleNormal="100" workbookViewId="0"/>
  </sheetViews>
  <sheetFormatPr defaultRowHeight="12.75"/>
  <cols>
    <col min="1" max="1" width="1" style="104" customWidth="1"/>
    <col min="2" max="2" width="2.5703125" style="104" customWidth="1"/>
    <col min="3" max="3" width="1" style="104" customWidth="1"/>
    <col min="4" max="4" width="19" style="104" customWidth="1"/>
    <col min="5" max="8" width="18.7109375" style="104" customWidth="1"/>
    <col min="9" max="9" width="2.5703125" style="104" customWidth="1"/>
    <col min="10" max="10" width="1" style="104" customWidth="1"/>
    <col min="11" max="16384" width="9.140625" style="104"/>
  </cols>
  <sheetData>
    <row r="1" spans="1:10" ht="13.5" customHeight="1">
      <c r="A1" s="106"/>
      <c r="B1" s="983"/>
      <c r="C1" s="984" t="s">
        <v>445</v>
      </c>
      <c r="D1" s="985"/>
      <c r="E1" s="986"/>
      <c r="F1" s="986"/>
      <c r="G1" s="986"/>
      <c r="H1" s="987"/>
      <c r="I1" s="986"/>
      <c r="J1" s="103"/>
    </row>
    <row r="2" spans="1:10" ht="6" customHeight="1">
      <c r="A2" s="106"/>
      <c r="B2" s="988"/>
      <c r="C2" s="989"/>
      <c r="D2" s="990"/>
      <c r="E2" s="826"/>
      <c r="F2" s="826"/>
      <c r="G2" s="826"/>
      <c r="H2" s="991"/>
      <c r="I2" s="350"/>
      <c r="J2" s="103"/>
    </row>
    <row r="3" spans="1:10" ht="13.5" customHeight="1" thickBot="1">
      <c r="A3" s="351"/>
      <c r="B3" s="351"/>
      <c r="C3" s="106"/>
      <c r="D3" s="106"/>
      <c r="E3" s="106"/>
      <c r="F3" s="106"/>
      <c r="G3" s="106"/>
      <c r="H3" s="106"/>
      <c r="I3" s="352"/>
      <c r="J3" s="103"/>
    </row>
    <row r="4" spans="1:10" s="108" customFormat="1" ht="13.5" customHeight="1" thickBot="1">
      <c r="A4" s="396"/>
      <c r="B4" s="351"/>
      <c r="C4" s="1643" t="s">
        <v>553</v>
      </c>
      <c r="D4" s="1644"/>
      <c r="E4" s="1644"/>
      <c r="F4" s="1644"/>
      <c r="G4" s="1644"/>
      <c r="H4" s="1645"/>
      <c r="I4" s="352"/>
      <c r="J4" s="107"/>
    </row>
    <row r="5" spans="1:10" ht="4.5" customHeight="1">
      <c r="A5" s="351"/>
      <c r="B5" s="351"/>
      <c r="C5" s="1646" t="s">
        <v>69</v>
      </c>
      <c r="D5" s="1646"/>
      <c r="E5" s="109"/>
      <c r="F5" s="109"/>
      <c r="G5" s="109"/>
      <c r="H5" s="109"/>
      <c r="I5" s="352"/>
      <c r="J5" s="103"/>
    </row>
    <row r="6" spans="1:10" ht="13.5" customHeight="1">
      <c r="A6" s="351"/>
      <c r="B6" s="351"/>
      <c r="C6" s="1647"/>
      <c r="D6" s="1647"/>
      <c r="E6" s="1648">
        <v>2014</v>
      </c>
      <c r="F6" s="1648"/>
      <c r="G6" s="1649"/>
      <c r="H6" s="1219">
        <v>2015</v>
      </c>
      <c r="I6" s="352"/>
      <c r="J6" s="103"/>
    </row>
    <row r="7" spans="1:10" ht="13.5" customHeight="1">
      <c r="A7" s="351"/>
      <c r="B7" s="351"/>
      <c r="C7" s="1647"/>
      <c r="D7" s="1647"/>
      <c r="E7" s="110" t="s">
        <v>448</v>
      </c>
      <c r="F7" s="110" t="s">
        <v>449</v>
      </c>
      <c r="G7" s="110" t="s">
        <v>446</v>
      </c>
      <c r="H7" s="992" t="s">
        <v>447</v>
      </c>
      <c r="I7" s="353"/>
      <c r="J7" s="111"/>
    </row>
    <row r="8" spans="1:10" s="116" customFormat="1" ht="16.5" customHeight="1">
      <c r="A8" s="397"/>
      <c r="B8" s="351"/>
      <c r="C8" s="114" t="s">
        <v>199</v>
      </c>
      <c r="D8" s="796" t="s">
        <v>199</v>
      </c>
      <c r="E8" s="823">
        <v>1</v>
      </c>
      <c r="F8" s="823">
        <v>0.9</v>
      </c>
      <c r="G8" s="823">
        <v>0.8</v>
      </c>
      <c r="H8" s="823">
        <v>0.6</v>
      </c>
      <c r="I8" s="354"/>
      <c r="J8" s="113"/>
    </row>
    <row r="9" spans="1:10" ht="12.75" customHeight="1">
      <c r="A9" s="351"/>
      <c r="B9" s="351"/>
      <c r="C9" s="114" t="s">
        <v>200</v>
      </c>
      <c r="D9" s="796" t="s">
        <v>200</v>
      </c>
      <c r="E9" s="823">
        <v>1</v>
      </c>
      <c r="F9" s="823">
        <v>0.8</v>
      </c>
      <c r="G9" s="823">
        <v>0.8</v>
      </c>
      <c r="H9" s="823">
        <v>0.6</v>
      </c>
      <c r="I9" s="355"/>
      <c r="J9" s="105"/>
    </row>
    <row r="10" spans="1:10" ht="12.75" customHeight="1">
      <c r="A10" s="351"/>
      <c r="B10" s="351"/>
      <c r="C10" s="114" t="s">
        <v>201</v>
      </c>
      <c r="D10" s="796" t="s">
        <v>201</v>
      </c>
      <c r="E10" s="823">
        <v>0.5</v>
      </c>
      <c r="F10" s="823">
        <v>0.5</v>
      </c>
      <c r="G10" s="823">
        <v>0.5</v>
      </c>
      <c r="H10" s="823">
        <v>0.6</v>
      </c>
      <c r="I10" s="355"/>
      <c r="J10" s="105"/>
    </row>
    <row r="11" spans="1:10" ht="12.75" customHeight="1">
      <c r="A11" s="351"/>
      <c r="B11" s="351"/>
      <c r="C11" s="114" t="s">
        <v>401</v>
      </c>
      <c r="D11" s="796" t="s">
        <v>401</v>
      </c>
      <c r="E11" s="823">
        <v>-1.4</v>
      </c>
      <c r="F11" s="823">
        <v>-0.8</v>
      </c>
      <c r="G11" s="823">
        <v>-1.5</v>
      </c>
      <c r="H11" s="823">
        <v>0</v>
      </c>
      <c r="I11" s="355"/>
      <c r="J11" s="105"/>
    </row>
    <row r="12" spans="1:10" ht="12.75" customHeight="1">
      <c r="A12" s="351"/>
      <c r="B12" s="351"/>
      <c r="C12" s="114"/>
      <c r="D12" s="796" t="s">
        <v>409</v>
      </c>
      <c r="E12" s="823">
        <v>1.6</v>
      </c>
      <c r="F12" s="823">
        <v>4.9000000000000004</v>
      </c>
      <c r="G12" s="823">
        <v>1.6</v>
      </c>
      <c r="H12" s="823">
        <v>2.2000000000000002</v>
      </c>
      <c r="I12" s="355"/>
      <c r="J12" s="105"/>
    </row>
    <row r="13" spans="1:10" ht="12.75" customHeight="1">
      <c r="A13" s="351"/>
      <c r="B13" s="351"/>
      <c r="C13" s="114" t="s">
        <v>202</v>
      </c>
      <c r="D13" s="796" t="s">
        <v>202</v>
      </c>
      <c r="E13" s="823">
        <v>1.4</v>
      </c>
      <c r="F13" s="823">
        <v>1.4</v>
      </c>
      <c r="G13" s="823">
        <v>2.1</v>
      </c>
      <c r="H13" s="823">
        <v>1.8</v>
      </c>
      <c r="I13" s="355"/>
      <c r="J13" s="105"/>
    </row>
    <row r="14" spans="1:10" ht="12.75" customHeight="1">
      <c r="A14" s="351"/>
      <c r="B14" s="351"/>
      <c r="C14" s="114" t="s">
        <v>402</v>
      </c>
      <c r="D14" s="796" t="s">
        <v>410</v>
      </c>
      <c r="E14" s="823">
        <v>0.7</v>
      </c>
      <c r="F14" s="823">
        <v>0.8</v>
      </c>
      <c r="G14" s="823">
        <v>0.8</v>
      </c>
      <c r="H14" s="823">
        <v>1</v>
      </c>
      <c r="I14" s="355"/>
      <c r="J14" s="105"/>
    </row>
    <row r="15" spans="1:10" ht="12.75" customHeight="1">
      <c r="A15" s="351"/>
      <c r="B15" s="351"/>
      <c r="C15" s="114" t="s">
        <v>203</v>
      </c>
      <c r="D15" s="796" t="s">
        <v>203</v>
      </c>
      <c r="E15" s="823">
        <v>1.2</v>
      </c>
      <c r="F15" s="823">
        <v>1.7</v>
      </c>
      <c r="G15" s="823">
        <v>2.4</v>
      </c>
      <c r="H15" s="823">
        <v>2.9</v>
      </c>
      <c r="I15" s="355"/>
      <c r="J15" s="105"/>
    </row>
    <row r="16" spans="1:10" ht="12.75" customHeight="1">
      <c r="A16" s="351"/>
      <c r="B16" s="351"/>
      <c r="C16" s="114" t="s">
        <v>403</v>
      </c>
      <c r="D16" s="796" t="s">
        <v>403</v>
      </c>
      <c r="E16" s="823">
        <v>-0.2</v>
      </c>
      <c r="F16" s="823">
        <v>1.3</v>
      </c>
      <c r="G16" s="823">
        <v>3.1</v>
      </c>
      <c r="H16" s="823">
        <v>3.6</v>
      </c>
      <c r="I16" s="355"/>
      <c r="J16" s="105"/>
    </row>
    <row r="17" spans="1:10" ht="12.75" customHeight="1">
      <c r="A17" s="351"/>
      <c r="B17" s="351"/>
      <c r="C17" s="114" t="s">
        <v>204</v>
      </c>
      <c r="D17" s="796" t="s">
        <v>204</v>
      </c>
      <c r="E17" s="823">
        <v>-1</v>
      </c>
      <c r="F17" s="823">
        <v>-0.5</v>
      </c>
      <c r="G17" s="823">
        <v>-0.9</v>
      </c>
      <c r="H17" s="823">
        <v>-0.1</v>
      </c>
      <c r="I17" s="355"/>
      <c r="J17" s="105"/>
    </row>
    <row r="18" spans="1:10" ht="12.75" customHeight="1">
      <c r="A18" s="351"/>
      <c r="B18" s="351"/>
      <c r="C18" s="114" t="s">
        <v>205</v>
      </c>
      <c r="D18" s="796" t="s">
        <v>205</v>
      </c>
      <c r="E18" s="823">
        <v>0.4</v>
      </c>
      <c r="F18" s="823">
        <v>0.4</v>
      </c>
      <c r="G18" s="823">
        <v>0.1</v>
      </c>
      <c r="H18" s="823">
        <v>0.2</v>
      </c>
      <c r="I18" s="355"/>
      <c r="J18" s="105"/>
    </row>
    <row r="19" spans="1:10" s="118" customFormat="1" ht="12.75" customHeight="1">
      <c r="A19" s="398"/>
      <c r="B19" s="351"/>
      <c r="C19" s="114" t="s">
        <v>372</v>
      </c>
      <c r="D19" s="796" t="s">
        <v>404</v>
      </c>
      <c r="E19" s="823">
        <v>-0.5</v>
      </c>
      <c r="F19" s="823">
        <v>1.5</v>
      </c>
      <c r="G19" s="823">
        <v>2.4</v>
      </c>
      <c r="H19" s="823">
        <v>0.7</v>
      </c>
      <c r="I19" s="356"/>
      <c r="J19" s="117"/>
    </row>
    <row r="20" spans="1:10" ht="12.75" customHeight="1">
      <c r="A20" s="351"/>
      <c r="B20" s="351"/>
      <c r="C20" s="114" t="s">
        <v>206</v>
      </c>
      <c r="D20" s="796" t="s">
        <v>411</v>
      </c>
      <c r="E20" s="823">
        <v>-0.3</v>
      </c>
      <c r="F20" s="823">
        <v>-0.3</v>
      </c>
      <c r="G20" s="823">
        <v>0.7</v>
      </c>
      <c r="H20" s="823">
        <v>0.6</v>
      </c>
      <c r="I20" s="355"/>
      <c r="J20" s="105"/>
    </row>
    <row r="21" spans="1:10" s="120" customFormat="1" ht="12.75" customHeight="1">
      <c r="A21" s="399"/>
      <c r="B21" s="351"/>
      <c r="C21" s="114" t="s">
        <v>207</v>
      </c>
      <c r="D21" s="796" t="s">
        <v>207</v>
      </c>
      <c r="E21" s="823">
        <v>1.7</v>
      </c>
      <c r="F21" s="823">
        <v>1.4</v>
      </c>
      <c r="G21" s="823">
        <v>1.6</v>
      </c>
      <c r="H21" s="823">
        <v>2.2999999999999998</v>
      </c>
      <c r="I21" s="357"/>
      <c r="J21" s="119"/>
    </row>
    <row r="22" spans="1:10" s="122" customFormat="1" ht="12.75" customHeight="1">
      <c r="A22" s="358"/>
      <c r="B22" s="358"/>
      <c r="C22" s="114" t="s">
        <v>208</v>
      </c>
      <c r="D22" s="796" t="s">
        <v>208</v>
      </c>
      <c r="E22" s="823">
        <v>-0.1</v>
      </c>
      <c r="F22" s="823">
        <v>0.4</v>
      </c>
      <c r="G22" s="823">
        <v>0.4</v>
      </c>
      <c r="H22" s="823">
        <v>0.3</v>
      </c>
      <c r="I22" s="355"/>
      <c r="J22" s="121"/>
    </row>
    <row r="23" spans="1:10" ht="12.75" customHeight="1">
      <c r="A23" s="351"/>
      <c r="B23" s="351"/>
      <c r="C23" s="114" t="s">
        <v>209</v>
      </c>
      <c r="D23" s="796" t="s">
        <v>209</v>
      </c>
      <c r="E23" s="823">
        <v>2.2999999999999998</v>
      </c>
      <c r="F23" s="823">
        <v>2.4</v>
      </c>
      <c r="G23" s="823">
        <v>2.5</v>
      </c>
      <c r="H23" s="823">
        <v>2.4</v>
      </c>
      <c r="I23" s="355"/>
      <c r="J23" s="105"/>
    </row>
    <row r="24" spans="1:10" ht="12.75" customHeight="1">
      <c r="A24" s="351"/>
      <c r="B24" s="351"/>
      <c r="C24" s="114" t="s">
        <v>210</v>
      </c>
      <c r="D24" s="796" t="s">
        <v>210</v>
      </c>
      <c r="E24" s="823">
        <v>5</v>
      </c>
      <c r="F24" s="823">
        <v>4.5</v>
      </c>
      <c r="G24" s="823">
        <v>4.2</v>
      </c>
      <c r="H24" s="823">
        <v>2.7</v>
      </c>
      <c r="I24" s="355"/>
      <c r="J24" s="105"/>
    </row>
    <row r="25" spans="1:10" s="124" customFormat="1" ht="12.75" customHeight="1">
      <c r="A25" s="359"/>
      <c r="B25" s="359"/>
      <c r="C25" s="112" t="s">
        <v>73</v>
      </c>
      <c r="D25" s="993" t="s">
        <v>73</v>
      </c>
      <c r="E25" s="994">
        <v>1.6</v>
      </c>
      <c r="F25" s="994">
        <v>1.9</v>
      </c>
      <c r="G25" s="994">
        <v>0.7</v>
      </c>
      <c r="H25" s="994">
        <v>1.4</v>
      </c>
      <c r="I25" s="360"/>
      <c r="J25" s="123"/>
    </row>
    <row r="26" spans="1:10" s="126" customFormat="1" ht="12.75" customHeight="1">
      <c r="A26" s="361"/>
      <c r="B26" s="400"/>
      <c r="C26" s="404" t="s">
        <v>211</v>
      </c>
      <c r="D26" s="1367" t="s">
        <v>211</v>
      </c>
      <c r="E26" s="1368">
        <v>0.6</v>
      </c>
      <c r="F26" s="1368">
        <v>0.7</v>
      </c>
      <c r="G26" s="1368">
        <v>0.9</v>
      </c>
      <c r="H26" s="1368">
        <v>0.8</v>
      </c>
      <c r="I26" s="362"/>
      <c r="J26" s="125"/>
    </row>
    <row r="27" spans="1:10" ht="12.75" customHeight="1">
      <c r="A27" s="351"/>
      <c r="B27" s="351"/>
      <c r="C27" s="114" t="s">
        <v>212</v>
      </c>
      <c r="D27" s="796" t="s">
        <v>212</v>
      </c>
      <c r="E27" s="823">
        <v>0.3</v>
      </c>
      <c r="F27" s="823">
        <v>0.7</v>
      </c>
      <c r="G27" s="823">
        <v>0.1</v>
      </c>
      <c r="H27" s="823">
        <v>0.8</v>
      </c>
      <c r="I27" s="355"/>
      <c r="J27" s="105"/>
    </row>
    <row r="28" spans="1:10" ht="12.75" customHeight="1">
      <c r="A28" s="351"/>
      <c r="B28" s="351"/>
      <c r="C28" s="114" t="s">
        <v>213</v>
      </c>
      <c r="D28" s="796" t="s">
        <v>213</v>
      </c>
      <c r="E28" s="823">
        <v>0.8</v>
      </c>
      <c r="F28" s="823">
        <v>0.7</v>
      </c>
      <c r="G28" s="823">
        <v>0.9</v>
      </c>
      <c r="H28" s="823">
        <v>0.8</v>
      </c>
      <c r="I28" s="355"/>
      <c r="J28" s="105"/>
    </row>
    <row r="29" spans="1:10" ht="12.75" customHeight="1">
      <c r="A29" s="351"/>
      <c r="B29" s="351"/>
      <c r="C29" s="114" t="s">
        <v>374</v>
      </c>
      <c r="D29" s="796" t="s">
        <v>406</v>
      </c>
      <c r="E29" s="823">
        <v>3.2</v>
      </c>
      <c r="F29" s="823">
        <v>3.5</v>
      </c>
      <c r="G29" s="823">
        <v>2.4</v>
      </c>
      <c r="H29" s="823">
        <v>3.4</v>
      </c>
      <c r="I29" s="355"/>
      <c r="J29" s="105"/>
    </row>
    <row r="30" spans="1:10" ht="12.75" customHeight="1">
      <c r="A30" s="351"/>
      <c r="B30" s="351"/>
      <c r="C30" s="114" t="s">
        <v>360</v>
      </c>
      <c r="D30" s="796" t="s">
        <v>407</v>
      </c>
      <c r="E30" s="823">
        <v>-1.3</v>
      </c>
      <c r="F30" s="823">
        <v>-3</v>
      </c>
      <c r="G30" s="823">
        <v>-1.2</v>
      </c>
      <c r="H30" s="823">
        <v>0</v>
      </c>
      <c r="I30" s="355"/>
      <c r="J30" s="105"/>
    </row>
    <row r="31" spans="1:10" ht="12.75" customHeight="1">
      <c r="A31" s="351"/>
      <c r="B31" s="351"/>
      <c r="C31" s="114" t="s">
        <v>246</v>
      </c>
      <c r="D31" s="796" t="s">
        <v>412</v>
      </c>
      <c r="E31" s="823">
        <v>0.9</v>
      </c>
      <c r="F31" s="823">
        <v>3</v>
      </c>
      <c r="G31" s="823">
        <v>1.9</v>
      </c>
      <c r="H31" s="823">
        <v>1.7</v>
      </c>
      <c r="I31" s="355"/>
      <c r="J31" s="105"/>
    </row>
    <row r="32" spans="1:10" s="129" customFormat="1" ht="12.75" customHeight="1">
      <c r="A32" s="401"/>
      <c r="B32" s="351"/>
      <c r="C32" s="114" t="s">
        <v>214</v>
      </c>
      <c r="D32" s="796" t="s">
        <v>214</v>
      </c>
      <c r="E32" s="823">
        <v>1.6</v>
      </c>
      <c r="F32" s="823">
        <v>1.9</v>
      </c>
      <c r="G32" s="823">
        <v>1.6</v>
      </c>
      <c r="H32" s="823">
        <v>1.6</v>
      </c>
      <c r="I32" s="363"/>
      <c r="J32" s="127"/>
    </row>
    <row r="33" spans="1:10" ht="12.75" customHeight="1">
      <c r="A33" s="351"/>
      <c r="B33" s="351"/>
      <c r="C33" s="114" t="s">
        <v>373</v>
      </c>
      <c r="D33" s="796" t="s">
        <v>405</v>
      </c>
      <c r="E33" s="823">
        <v>2.5</v>
      </c>
      <c r="F33" s="823">
        <v>2.2999999999999998</v>
      </c>
      <c r="G33" s="823">
        <v>2</v>
      </c>
      <c r="H33" s="823">
        <v>1.9</v>
      </c>
      <c r="I33" s="355"/>
      <c r="J33" s="105"/>
    </row>
    <row r="34" spans="1:10" ht="12.75" customHeight="1">
      <c r="A34" s="351"/>
      <c r="B34" s="351"/>
      <c r="C34" s="114" t="s">
        <v>215</v>
      </c>
      <c r="D34" s="796" t="s">
        <v>215</v>
      </c>
      <c r="E34" s="823">
        <v>0</v>
      </c>
      <c r="F34" s="823">
        <v>0.6</v>
      </c>
      <c r="G34" s="823">
        <v>1</v>
      </c>
      <c r="H34" s="823">
        <v>1.1000000000000001</v>
      </c>
      <c r="I34" s="355"/>
      <c r="J34" s="105"/>
    </row>
    <row r="35" spans="1:10" s="120" customFormat="1" ht="12.75" customHeight="1">
      <c r="A35" s="399"/>
      <c r="B35" s="351"/>
      <c r="C35" s="114" t="s">
        <v>408</v>
      </c>
      <c r="D35" s="796" t="s">
        <v>408</v>
      </c>
      <c r="E35" s="823">
        <v>0.4</v>
      </c>
      <c r="F35" s="823">
        <v>1.5</v>
      </c>
      <c r="G35" s="823">
        <v>0.8</v>
      </c>
      <c r="H35" s="823">
        <v>1</v>
      </c>
      <c r="I35" s="357"/>
      <c r="J35" s="119"/>
    </row>
    <row r="36" spans="1:10" ht="12.75" customHeight="1">
      <c r="A36" s="351"/>
      <c r="B36" s="351"/>
      <c r="C36" s="114" t="s">
        <v>216</v>
      </c>
      <c r="D36" s="796" t="s">
        <v>216</v>
      </c>
      <c r="E36" s="823">
        <v>1.3</v>
      </c>
      <c r="F36" s="823">
        <v>1.9</v>
      </c>
      <c r="G36" s="823">
        <v>1.5</v>
      </c>
      <c r="H36" s="823">
        <v>1.8</v>
      </c>
      <c r="I36" s="355"/>
      <c r="J36" s="105"/>
    </row>
    <row r="37" spans="1:10" s="126" customFormat="1" ht="12.75" customHeight="1">
      <c r="A37" s="361"/>
      <c r="B37" s="402"/>
      <c r="C37" s="404" t="s">
        <v>217</v>
      </c>
      <c r="D37" s="797" t="s">
        <v>413</v>
      </c>
      <c r="E37" s="824">
        <v>0.9</v>
      </c>
      <c r="F37" s="824">
        <v>1.1000000000000001</v>
      </c>
      <c r="G37" s="824">
        <v>1.1000000000000001</v>
      </c>
      <c r="H37" s="824">
        <v>1.1000000000000001</v>
      </c>
      <c r="I37" s="362"/>
      <c r="J37" s="125"/>
    </row>
    <row r="38" spans="1:10" ht="18" customHeight="1">
      <c r="A38" s="351"/>
      <c r="B38" s="351"/>
      <c r="C38" s="114"/>
      <c r="D38" s="798"/>
      <c r="E38" s="823"/>
      <c r="F38" s="823"/>
      <c r="G38" s="823"/>
      <c r="H38" s="115"/>
      <c r="I38" s="355"/>
      <c r="J38" s="105"/>
    </row>
    <row r="39" spans="1:10" s="135" customFormat="1">
      <c r="A39" s="403"/>
      <c r="B39" s="351"/>
      <c r="C39" s="130"/>
      <c r="D39" s="131"/>
      <c r="E39" s="132"/>
      <c r="F39" s="133"/>
      <c r="G39" s="133"/>
      <c r="H39" s="133"/>
      <c r="I39" s="364"/>
      <c r="J39" s="134"/>
    </row>
    <row r="40" spans="1:10">
      <c r="A40" s="351"/>
      <c r="B40" s="351"/>
      <c r="C40" s="114"/>
      <c r="D40" s="114"/>
      <c r="E40" s="1637"/>
      <c r="F40" s="1637"/>
      <c r="G40" s="1637"/>
      <c r="H40" s="995"/>
      <c r="I40" s="365"/>
      <c r="J40" s="103"/>
    </row>
    <row r="41" spans="1:10">
      <c r="A41" s="351"/>
      <c r="B41" s="351"/>
      <c r="C41" s="114"/>
      <c r="D41" s="114"/>
      <c r="E41" s="1637"/>
      <c r="F41" s="1637"/>
      <c r="G41" s="1637"/>
      <c r="H41" s="995"/>
      <c r="I41" s="365"/>
      <c r="J41" s="103"/>
    </row>
    <row r="42" spans="1:10">
      <c r="A42" s="351"/>
      <c r="B42" s="351"/>
      <c r="C42" s="114"/>
      <c r="D42" s="114"/>
      <c r="E42" s="1637"/>
      <c r="F42" s="1637"/>
      <c r="G42" s="1637"/>
      <c r="H42" s="995"/>
      <c r="I42" s="365"/>
      <c r="J42" s="103"/>
    </row>
    <row r="43" spans="1:10">
      <c r="A43" s="351"/>
      <c r="B43" s="351"/>
      <c r="C43" s="114"/>
      <c r="D43" s="114"/>
      <c r="E43" s="1637"/>
      <c r="F43" s="1637"/>
      <c r="G43" s="1637"/>
      <c r="H43" s="995"/>
      <c r="I43" s="365"/>
      <c r="J43" s="103"/>
    </row>
    <row r="44" spans="1:10">
      <c r="A44" s="351"/>
      <c r="B44" s="351"/>
      <c r="C44" s="114"/>
      <c r="D44" s="114"/>
      <c r="E44" s="1637"/>
      <c r="F44" s="1637"/>
      <c r="G44" s="1637"/>
      <c r="H44" s="995"/>
      <c r="I44" s="365"/>
      <c r="J44" s="103"/>
    </row>
    <row r="45" spans="1:10">
      <c r="A45" s="351"/>
      <c r="B45" s="351"/>
      <c r="C45" s="114"/>
      <c r="D45" s="114"/>
      <c r="E45" s="995"/>
      <c r="F45" s="995"/>
      <c r="G45" s="995"/>
      <c r="H45" s="995"/>
      <c r="I45" s="365"/>
      <c r="J45" s="103"/>
    </row>
    <row r="46" spans="1:10">
      <c r="A46" s="351"/>
      <c r="B46" s="351"/>
      <c r="C46" s="114"/>
      <c r="D46" s="114"/>
      <c r="E46" s="995"/>
      <c r="F46" s="995"/>
      <c r="G46" s="995"/>
      <c r="H46" s="995"/>
      <c r="I46" s="365"/>
      <c r="J46" s="103"/>
    </row>
    <row r="47" spans="1:10">
      <c r="A47" s="351"/>
      <c r="B47" s="351"/>
      <c r="C47" s="114"/>
      <c r="D47" s="114"/>
      <c r="E47" s="995"/>
      <c r="F47" s="995"/>
      <c r="G47" s="995"/>
      <c r="H47" s="995"/>
      <c r="I47" s="365"/>
      <c r="J47" s="103"/>
    </row>
    <row r="48" spans="1:10">
      <c r="A48" s="351"/>
      <c r="B48" s="351"/>
      <c r="C48" s="114"/>
      <c r="D48" s="114"/>
      <c r="E48" s="995"/>
      <c r="F48" s="995"/>
      <c r="G48" s="995"/>
      <c r="H48" s="995"/>
      <c r="I48" s="365"/>
      <c r="J48" s="103"/>
    </row>
    <row r="49" spans="1:10">
      <c r="A49" s="351"/>
      <c r="B49" s="351"/>
      <c r="C49" s="114"/>
      <c r="D49" s="114"/>
      <c r="E49" s="995"/>
      <c r="F49" s="995"/>
      <c r="G49" s="995"/>
      <c r="H49" s="995"/>
      <c r="I49" s="365"/>
      <c r="J49" s="103"/>
    </row>
    <row r="50" spans="1:10">
      <c r="A50" s="351"/>
      <c r="B50" s="351"/>
      <c r="C50" s="114"/>
      <c r="D50" s="114"/>
      <c r="E50" s="995"/>
      <c r="F50" s="995"/>
      <c r="G50" s="995"/>
      <c r="H50" s="995"/>
      <c r="I50" s="365"/>
      <c r="J50" s="103"/>
    </row>
    <row r="51" spans="1:10">
      <c r="A51" s="351"/>
      <c r="B51" s="351"/>
      <c r="C51" s="114"/>
      <c r="D51" s="114"/>
      <c r="E51" s="995"/>
      <c r="F51" s="995"/>
      <c r="G51" s="995"/>
      <c r="H51" s="995"/>
      <c r="I51" s="365"/>
      <c r="J51" s="103"/>
    </row>
    <row r="52" spans="1:10">
      <c r="A52" s="351"/>
      <c r="B52" s="351"/>
      <c r="C52" s="114"/>
      <c r="D52" s="114"/>
      <c r="E52" s="1637"/>
      <c r="F52" s="1637"/>
      <c r="G52" s="1637"/>
      <c r="H52" s="995"/>
      <c r="I52" s="365"/>
      <c r="J52" s="103"/>
    </row>
    <row r="53" spans="1:10">
      <c r="A53" s="351"/>
      <c r="B53" s="351"/>
      <c r="C53" s="114"/>
      <c r="D53" s="114"/>
      <c r="E53" s="1637"/>
      <c r="F53" s="1637"/>
      <c r="G53" s="1637"/>
      <c r="H53" s="995"/>
      <c r="I53" s="365"/>
      <c r="J53" s="103"/>
    </row>
    <row r="54" spans="1:10">
      <c r="A54" s="351"/>
      <c r="B54" s="351"/>
      <c r="C54" s="114"/>
      <c r="D54" s="114"/>
      <c r="E54" s="1637"/>
      <c r="F54" s="1637"/>
      <c r="G54" s="1637"/>
      <c r="H54" s="995"/>
      <c r="I54" s="365"/>
      <c r="J54" s="103"/>
    </row>
    <row r="55" spans="1:10">
      <c r="A55" s="351"/>
      <c r="B55" s="351"/>
      <c r="C55" s="114"/>
      <c r="D55" s="114"/>
      <c r="E55" s="1637"/>
      <c r="F55" s="1637"/>
      <c r="G55" s="1637"/>
      <c r="H55" s="995"/>
      <c r="I55" s="365"/>
      <c r="J55" s="103"/>
    </row>
    <row r="56" spans="1:10">
      <c r="A56" s="351"/>
      <c r="B56" s="351"/>
      <c r="C56" s="114"/>
      <c r="D56" s="114"/>
      <c r="E56" s="1637"/>
      <c r="F56" s="1637"/>
      <c r="G56" s="1637"/>
      <c r="H56" s="995"/>
      <c r="I56" s="365"/>
      <c r="J56" s="103"/>
    </row>
    <row r="57" spans="1:10">
      <c r="A57" s="351"/>
      <c r="B57" s="351"/>
      <c r="C57" s="114"/>
      <c r="D57" s="114"/>
      <c r="E57" s="1637"/>
      <c r="F57" s="1637"/>
      <c r="G57" s="1637"/>
      <c r="H57" s="995"/>
      <c r="I57" s="365"/>
      <c r="J57" s="103"/>
    </row>
    <row r="58" spans="1:10">
      <c r="A58" s="351"/>
      <c r="B58" s="351"/>
      <c r="C58" s="114"/>
      <c r="D58" s="114"/>
      <c r="E58" s="1637"/>
      <c r="F58" s="1637"/>
      <c r="G58" s="1637"/>
      <c r="H58" s="995"/>
      <c r="I58" s="365"/>
      <c r="J58" s="103"/>
    </row>
    <row r="59" spans="1:10" s="129" customFormat="1">
      <c r="A59" s="401"/>
      <c r="B59" s="351"/>
      <c r="C59" s="114"/>
      <c r="D59" s="114"/>
      <c r="E59" s="1636"/>
      <c r="F59" s="1636"/>
      <c r="G59" s="1636"/>
      <c r="H59" s="995"/>
      <c r="I59" s="366"/>
      <c r="J59" s="128"/>
    </row>
    <row r="60" spans="1:10">
      <c r="A60" s="351"/>
      <c r="B60" s="351"/>
      <c r="C60" s="114"/>
      <c r="D60" s="114"/>
      <c r="E60" s="1637"/>
      <c r="F60" s="1637"/>
      <c r="G60" s="1637"/>
      <c r="H60" s="995"/>
      <c r="I60" s="365"/>
      <c r="J60" s="103"/>
    </row>
    <row r="61" spans="1:10">
      <c r="A61" s="351"/>
      <c r="B61" s="351"/>
      <c r="C61" s="114"/>
      <c r="D61" s="114"/>
      <c r="E61" s="1636"/>
      <c r="F61" s="1636"/>
      <c r="G61" s="1636"/>
      <c r="H61" s="995"/>
      <c r="I61" s="365"/>
      <c r="J61" s="103"/>
    </row>
    <row r="62" spans="1:10">
      <c r="A62" s="351"/>
      <c r="B62" s="351"/>
      <c r="C62" s="114"/>
      <c r="D62" s="114"/>
      <c r="E62" s="1636"/>
      <c r="F62" s="1636"/>
      <c r="G62" s="1636"/>
      <c r="H62" s="995"/>
      <c r="I62" s="365"/>
      <c r="J62" s="103"/>
    </row>
    <row r="63" spans="1:10" ht="12" customHeight="1">
      <c r="A63" s="351"/>
      <c r="B63" s="351"/>
      <c r="C63" s="114"/>
      <c r="D63" s="114"/>
      <c r="E63" s="1637"/>
      <c r="F63" s="1637"/>
      <c r="G63" s="1637"/>
      <c r="H63" s="995"/>
      <c r="I63" s="365"/>
      <c r="J63" s="103"/>
    </row>
    <row r="64" spans="1:10" ht="12.75" customHeight="1">
      <c r="A64" s="351"/>
      <c r="B64" s="351"/>
      <c r="C64" s="1638" t="s">
        <v>450</v>
      </c>
      <c r="D64" s="1638"/>
      <c r="E64" s="1389" t="s">
        <v>451</v>
      </c>
      <c r="F64" s="996"/>
      <c r="G64" s="997"/>
      <c r="H64" s="997"/>
      <c r="I64" s="981"/>
      <c r="J64" s="103"/>
    </row>
    <row r="65" spans="1:10" ht="11.25" customHeight="1">
      <c r="A65" s="351"/>
      <c r="B65" s="351"/>
      <c r="C65" s="1639" t="s">
        <v>660</v>
      </c>
      <c r="D65" s="1639"/>
      <c r="E65" s="1639"/>
      <c r="F65" s="1639"/>
      <c r="G65" s="1639"/>
      <c r="H65" s="1639"/>
      <c r="I65" s="1640"/>
      <c r="J65" s="103"/>
    </row>
    <row r="66" spans="1:10" ht="13.5" customHeight="1">
      <c r="A66" s="351"/>
      <c r="B66" s="351"/>
      <c r="C66" s="1641"/>
      <c r="D66" s="1642"/>
      <c r="E66" s="136"/>
      <c r="F66" s="137"/>
      <c r="G66" s="137"/>
      <c r="H66" s="982">
        <v>42217</v>
      </c>
      <c r="I66" s="498">
        <v>21</v>
      </c>
      <c r="J66" s="103"/>
    </row>
  </sheetData>
  <mergeCells count="23">
    <mergeCell ref="E42:G42"/>
    <mergeCell ref="C4:H4"/>
    <mergeCell ref="C5:D7"/>
    <mergeCell ref="E40:G40"/>
    <mergeCell ref="E41:G41"/>
    <mergeCell ref="E6:G6"/>
    <mergeCell ref="E61:G61"/>
    <mergeCell ref="E43:G43"/>
    <mergeCell ref="E44:G44"/>
    <mergeCell ref="E52:G52"/>
    <mergeCell ref="E53:G53"/>
    <mergeCell ref="E54:G54"/>
    <mergeCell ref="E55:G55"/>
    <mergeCell ref="E56:G56"/>
    <mergeCell ref="E57:G57"/>
    <mergeCell ref="E58:G58"/>
    <mergeCell ref="E59:G59"/>
    <mergeCell ref="E60:G60"/>
    <mergeCell ref="E62:G62"/>
    <mergeCell ref="E63:G63"/>
    <mergeCell ref="C64:D64"/>
    <mergeCell ref="C65:I65"/>
    <mergeCell ref="C66:D66"/>
  </mergeCells>
  <conditionalFormatting sqref="H8:H37">
    <cfRule type="top10" dxfId="2" priority="2" rank="2"/>
    <cfRule type="top10" dxfId="1" priority="1" bottom="1" rank="1"/>
  </conditionalFormatting>
  <hyperlinks>
    <hyperlink ref="E64" r:id="rId1"/>
    <hyperlink ref="E64:F64" r:id="rId2" display="Mais informação em:  http://epp.eurostat.ec.europa.eu/"/>
  </hyperlinks>
  <printOptions horizontalCentered="1"/>
  <pageMargins left="0.15748031496062992" right="0.15748031496062992" top="0.19685039370078741" bottom="0.19685039370078741" header="0" footer="0"/>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O53"/>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c r="A1" s="4"/>
      <c r="B1" s="222"/>
      <c r="C1" s="222"/>
      <c r="D1" s="222"/>
      <c r="E1" s="221"/>
      <c r="F1" s="1409" t="s">
        <v>43</v>
      </c>
      <c r="G1" s="1409"/>
      <c r="H1" s="1409"/>
      <c r="I1" s="7"/>
      <c r="J1" s="7"/>
      <c r="K1" s="7"/>
      <c r="L1" s="7"/>
      <c r="M1" s="7"/>
      <c r="N1" s="7"/>
      <c r="O1" s="7"/>
    </row>
    <row r="2" spans="1:15" ht="13.5" customHeight="1">
      <c r="A2" s="4"/>
      <c r="B2" s="228"/>
      <c r="C2" s="1414"/>
      <c r="D2" s="1414"/>
      <c r="E2" s="1414"/>
      <c r="F2" s="1414"/>
      <c r="G2" s="1414"/>
      <c r="H2" s="7"/>
      <c r="I2" s="7"/>
      <c r="J2" s="7"/>
      <c r="K2" s="7"/>
      <c r="L2" s="7"/>
      <c r="M2" s="7"/>
      <c r="N2" s="7"/>
      <c r="O2" s="7"/>
    </row>
    <row r="3" spans="1:15">
      <c r="A3" s="4"/>
      <c r="B3" s="229"/>
      <c r="C3" s="1414"/>
      <c r="D3" s="1414"/>
      <c r="E3" s="1414"/>
      <c r="F3" s="1414"/>
      <c r="G3" s="1414"/>
      <c r="H3" s="1"/>
      <c r="I3" s="7"/>
      <c r="J3" s="7"/>
      <c r="K3" s="7"/>
      <c r="L3" s="7"/>
      <c r="M3" s="7"/>
      <c r="N3" s="7"/>
      <c r="O3" s="4"/>
    </row>
    <row r="4" spans="1:15" ht="12.75" customHeight="1">
      <c r="A4" s="4"/>
      <c r="B4" s="231"/>
      <c r="C4" s="1407" t="s">
        <v>48</v>
      </c>
      <c r="D4" s="1408"/>
      <c r="E4" s="1408"/>
      <c r="F4" s="1408"/>
      <c r="G4" s="1408"/>
      <c r="H4" s="1408"/>
      <c r="I4" s="7"/>
      <c r="J4" s="7"/>
      <c r="K4" s="7"/>
      <c r="L4" s="7"/>
      <c r="M4" s="20"/>
      <c r="N4" s="7"/>
      <c r="O4" s="4"/>
    </row>
    <row r="5" spans="1:15" s="10" customFormat="1" ht="16.5" customHeight="1">
      <c r="A5" s="9"/>
      <c r="B5" s="230"/>
      <c r="C5" s="1408"/>
      <c r="D5" s="1408"/>
      <c r="E5" s="1408"/>
      <c r="F5" s="1408"/>
      <c r="G5" s="1408"/>
      <c r="H5" s="1408"/>
      <c r="I5" s="7"/>
      <c r="J5" s="7"/>
      <c r="K5" s="7"/>
      <c r="L5" s="7"/>
      <c r="M5" s="20"/>
      <c r="N5" s="7"/>
      <c r="O5" s="9"/>
    </row>
    <row r="6" spans="1:15" ht="11.25" customHeight="1">
      <c r="A6" s="4"/>
      <c r="B6" s="231"/>
      <c r="C6" s="1408"/>
      <c r="D6" s="1408"/>
      <c r="E6" s="1408"/>
      <c r="F6" s="1408"/>
      <c r="G6" s="1408"/>
      <c r="H6" s="1408"/>
      <c r="I6" s="7"/>
      <c r="J6" s="7"/>
      <c r="K6" s="7"/>
      <c r="L6" s="7"/>
      <c r="M6" s="20"/>
      <c r="N6" s="7"/>
      <c r="O6" s="4"/>
    </row>
    <row r="7" spans="1:15" ht="11.25" customHeight="1">
      <c r="A7" s="4"/>
      <c r="B7" s="231"/>
      <c r="C7" s="1408"/>
      <c r="D7" s="1408"/>
      <c r="E7" s="1408"/>
      <c r="F7" s="1408"/>
      <c r="G7" s="1408"/>
      <c r="H7" s="1408"/>
      <c r="I7" s="7"/>
      <c r="J7" s="7"/>
      <c r="K7" s="7"/>
      <c r="L7" s="7"/>
      <c r="M7" s="20"/>
      <c r="N7" s="7"/>
      <c r="O7" s="4"/>
    </row>
    <row r="8" spans="1:15" ht="117" customHeight="1">
      <c r="A8" s="4"/>
      <c r="B8" s="231"/>
      <c r="C8" s="1408"/>
      <c r="D8" s="1408"/>
      <c r="E8" s="1408"/>
      <c r="F8" s="1408"/>
      <c r="G8" s="1408"/>
      <c r="H8" s="1408"/>
      <c r="I8" s="7"/>
      <c r="J8" s="7"/>
      <c r="K8" s="7"/>
      <c r="L8" s="7"/>
      <c r="M8" s="20"/>
      <c r="N8" s="7"/>
      <c r="O8" s="4"/>
    </row>
    <row r="9" spans="1:15" ht="10.5" customHeight="1">
      <c r="A9" s="4"/>
      <c r="B9" s="231"/>
      <c r="C9" s="1408"/>
      <c r="D9" s="1408"/>
      <c r="E9" s="1408"/>
      <c r="F9" s="1408"/>
      <c r="G9" s="1408"/>
      <c r="H9" s="1408"/>
      <c r="I9" s="7"/>
      <c r="J9" s="7"/>
      <c r="K9" s="7"/>
      <c r="L9" s="7"/>
      <c r="M9" s="20"/>
      <c r="N9" s="5"/>
      <c r="O9" s="4"/>
    </row>
    <row r="10" spans="1:15" ht="11.25" customHeight="1">
      <c r="A10" s="4"/>
      <c r="B10" s="231"/>
      <c r="C10" s="1408"/>
      <c r="D10" s="1408"/>
      <c r="E10" s="1408"/>
      <c r="F10" s="1408"/>
      <c r="G10" s="1408"/>
      <c r="H10" s="1408"/>
      <c r="I10" s="7"/>
      <c r="J10" s="7"/>
      <c r="K10" s="7"/>
      <c r="L10" s="7"/>
      <c r="M10" s="20"/>
      <c r="N10" s="5"/>
      <c r="O10" s="4"/>
    </row>
    <row r="11" spans="1:15" ht="3.75" customHeight="1">
      <c r="A11" s="4"/>
      <c r="B11" s="231"/>
      <c r="C11" s="1408"/>
      <c r="D11" s="1408"/>
      <c r="E11" s="1408"/>
      <c r="F11" s="1408"/>
      <c r="G11" s="1408"/>
      <c r="H11" s="1408"/>
      <c r="I11" s="7"/>
      <c r="J11" s="7"/>
      <c r="K11" s="7"/>
      <c r="L11" s="7"/>
      <c r="M11" s="20"/>
      <c r="N11" s="5"/>
      <c r="O11" s="4"/>
    </row>
    <row r="12" spans="1:15" ht="11.25" customHeight="1">
      <c r="A12" s="4"/>
      <c r="B12" s="231"/>
      <c r="C12" s="1408"/>
      <c r="D12" s="1408"/>
      <c r="E12" s="1408"/>
      <c r="F12" s="1408"/>
      <c r="G12" s="1408"/>
      <c r="H12" s="1408"/>
      <c r="I12" s="7"/>
      <c r="J12" s="7"/>
      <c r="K12" s="7"/>
      <c r="L12" s="7"/>
      <c r="M12" s="20"/>
      <c r="N12" s="5"/>
      <c r="O12" s="4"/>
    </row>
    <row r="13" spans="1:15" ht="11.25" customHeight="1">
      <c r="A13" s="4"/>
      <c r="B13" s="231"/>
      <c r="C13" s="1408"/>
      <c r="D13" s="1408"/>
      <c r="E13" s="1408"/>
      <c r="F13" s="1408"/>
      <c r="G13" s="1408"/>
      <c r="H13" s="1408"/>
      <c r="I13" s="7"/>
      <c r="J13" s="7"/>
      <c r="K13" s="7"/>
      <c r="L13" s="7"/>
      <c r="M13" s="20"/>
      <c r="N13" s="5"/>
      <c r="O13" s="4"/>
    </row>
    <row r="14" spans="1:15" ht="15.75" customHeight="1">
      <c r="A14" s="4"/>
      <c r="B14" s="231"/>
      <c r="C14" s="1408"/>
      <c r="D14" s="1408"/>
      <c r="E14" s="1408"/>
      <c r="F14" s="1408"/>
      <c r="G14" s="1408"/>
      <c r="H14" s="1408"/>
      <c r="I14" s="7"/>
      <c r="J14" s="7"/>
      <c r="K14" s="7"/>
      <c r="L14" s="7"/>
      <c r="M14" s="20"/>
      <c r="N14" s="5"/>
      <c r="O14" s="4"/>
    </row>
    <row r="15" spans="1:15" ht="22.5" customHeight="1">
      <c r="A15" s="4"/>
      <c r="B15" s="231"/>
      <c r="C15" s="1408"/>
      <c r="D15" s="1408"/>
      <c r="E15" s="1408"/>
      <c r="F15" s="1408"/>
      <c r="G15" s="1408"/>
      <c r="H15" s="1408"/>
      <c r="I15" s="7"/>
      <c r="J15" s="7"/>
      <c r="K15" s="7"/>
      <c r="L15" s="7"/>
      <c r="M15" s="20"/>
      <c r="N15" s="5"/>
      <c r="O15" s="4"/>
    </row>
    <row r="16" spans="1:15" ht="11.25" customHeight="1">
      <c r="A16" s="4"/>
      <c r="B16" s="231"/>
      <c r="C16" s="1408"/>
      <c r="D16" s="1408"/>
      <c r="E16" s="1408"/>
      <c r="F16" s="1408"/>
      <c r="G16" s="1408"/>
      <c r="H16" s="1408"/>
      <c r="I16" s="7"/>
      <c r="J16" s="7"/>
      <c r="K16" s="7"/>
      <c r="L16" s="7"/>
      <c r="M16" s="20"/>
      <c r="N16" s="5"/>
      <c r="O16" s="4"/>
    </row>
    <row r="17" spans="1:15" ht="11.25" customHeight="1">
      <c r="A17" s="4"/>
      <c r="B17" s="231"/>
      <c r="C17" s="1408"/>
      <c r="D17" s="1408"/>
      <c r="E17" s="1408"/>
      <c r="F17" s="1408"/>
      <c r="G17" s="1408"/>
      <c r="H17" s="1408"/>
      <c r="I17" s="7"/>
      <c r="J17" s="7"/>
      <c r="K17" s="7"/>
      <c r="L17" s="7"/>
      <c r="M17" s="20"/>
      <c r="N17" s="5"/>
      <c r="O17" s="4"/>
    </row>
    <row r="18" spans="1:15" ht="11.25" customHeight="1">
      <c r="A18" s="4"/>
      <c r="B18" s="231"/>
      <c r="C18" s="1408"/>
      <c r="D18" s="1408"/>
      <c r="E18" s="1408"/>
      <c r="F18" s="1408"/>
      <c r="G18" s="1408"/>
      <c r="H18" s="1408"/>
      <c r="I18" s="8"/>
      <c r="J18" s="8"/>
      <c r="K18" s="8"/>
      <c r="L18" s="8"/>
      <c r="M18" s="8"/>
      <c r="N18" s="5"/>
      <c r="O18" s="4"/>
    </row>
    <row r="19" spans="1:15" ht="11.25" customHeight="1">
      <c r="A19" s="4"/>
      <c r="B19" s="231"/>
      <c r="C19" s="1408"/>
      <c r="D19" s="1408"/>
      <c r="E19" s="1408"/>
      <c r="F19" s="1408"/>
      <c r="G19" s="1408"/>
      <c r="H19" s="1408"/>
      <c r="I19" s="21"/>
      <c r="J19" s="21"/>
      <c r="K19" s="21"/>
      <c r="L19" s="21"/>
      <c r="M19" s="21"/>
      <c r="N19" s="5"/>
      <c r="O19" s="4"/>
    </row>
    <row r="20" spans="1:15" ht="11.25" customHeight="1">
      <c r="A20" s="4"/>
      <c r="B20" s="231"/>
      <c r="C20" s="1408"/>
      <c r="D20" s="1408"/>
      <c r="E20" s="1408"/>
      <c r="F20" s="1408"/>
      <c r="G20" s="1408"/>
      <c r="H20" s="1408"/>
      <c r="I20" s="14"/>
      <c r="J20" s="14"/>
      <c r="K20" s="14"/>
      <c r="L20" s="14"/>
      <c r="M20" s="14"/>
      <c r="N20" s="5"/>
      <c r="O20" s="4"/>
    </row>
    <row r="21" spans="1:15" ht="11.25" customHeight="1">
      <c r="A21" s="4"/>
      <c r="B21" s="231"/>
      <c r="C21" s="1408"/>
      <c r="D21" s="1408"/>
      <c r="E21" s="1408"/>
      <c r="F21" s="1408"/>
      <c r="G21" s="1408"/>
      <c r="H21" s="1408"/>
      <c r="I21" s="14"/>
      <c r="J21" s="14"/>
      <c r="K21" s="14"/>
      <c r="L21" s="14"/>
      <c r="M21" s="14"/>
      <c r="N21" s="5"/>
      <c r="O21" s="4"/>
    </row>
    <row r="22" spans="1:15" ht="12" customHeight="1">
      <c r="A22" s="4"/>
      <c r="B22" s="231"/>
      <c r="C22" s="27"/>
      <c r="D22" s="27"/>
      <c r="E22" s="27"/>
      <c r="F22" s="27"/>
      <c r="G22" s="27"/>
      <c r="H22" s="27"/>
      <c r="I22" s="16"/>
      <c r="J22" s="16"/>
      <c r="K22" s="16"/>
      <c r="L22" s="16"/>
      <c r="M22" s="16"/>
      <c r="N22" s="5"/>
      <c r="O22" s="4"/>
    </row>
    <row r="23" spans="1:15" ht="27.75" customHeight="1">
      <c r="A23" s="4"/>
      <c r="B23" s="231"/>
      <c r="C23" s="27"/>
      <c r="D23" s="27"/>
      <c r="E23" s="27"/>
      <c r="F23" s="27"/>
      <c r="G23" s="27"/>
      <c r="H23" s="27"/>
      <c r="I23" s="14"/>
      <c r="J23" s="14"/>
      <c r="K23" s="14"/>
      <c r="L23" s="14"/>
      <c r="M23" s="14"/>
      <c r="N23" s="5"/>
      <c r="O23" s="4"/>
    </row>
    <row r="24" spans="1:15" ht="18" customHeight="1">
      <c r="A24" s="4"/>
      <c r="B24" s="231"/>
      <c r="C24" s="12"/>
      <c r="D24" s="16"/>
      <c r="E24" s="18"/>
      <c r="F24" s="16"/>
      <c r="G24" s="13"/>
      <c r="H24" s="16"/>
      <c r="I24" s="16"/>
      <c r="J24" s="16"/>
      <c r="K24" s="16"/>
      <c r="L24" s="16"/>
      <c r="M24" s="16"/>
      <c r="N24" s="5"/>
      <c r="O24" s="4"/>
    </row>
    <row r="25" spans="1:15" ht="18" customHeight="1">
      <c r="A25" s="4"/>
      <c r="B25" s="231"/>
      <c r="C25" s="15"/>
      <c r="D25" s="16"/>
      <c r="E25" s="11"/>
      <c r="F25" s="14"/>
      <c r="G25" s="13"/>
      <c r="H25" s="14"/>
      <c r="I25" s="14"/>
      <c r="J25" s="14"/>
      <c r="K25" s="14"/>
      <c r="L25" s="14"/>
      <c r="M25" s="14"/>
      <c r="N25" s="5"/>
      <c r="O25" s="4"/>
    </row>
    <row r="26" spans="1:15">
      <c r="A26" s="4"/>
      <c r="B26" s="231"/>
      <c r="C26" s="15"/>
      <c r="D26" s="16"/>
      <c r="E26" s="11"/>
      <c r="F26" s="14"/>
      <c r="G26" s="13"/>
      <c r="H26" s="14"/>
      <c r="I26" s="14"/>
      <c r="J26" s="14"/>
      <c r="K26" s="14"/>
      <c r="L26" s="14"/>
      <c r="M26" s="14"/>
      <c r="N26" s="5"/>
      <c r="O26" s="4"/>
    </row>
    <row r="27" spans="1:15" ht="13.5" customHeight="1">
      <c r="A27" s="4"/>
      <c r="B27" s="231"/>
      <c r="C27" s="15"/>
      <c r="D27" s="16"/>
      <c r="E27" s="11"/>
      <c r="F27" s="14"/>
      <c r="G27" s="13"/>
      <c r="H27" s="318"/>
      <c r="I27" s="319" t="s">
        <v>42</v>
      </c>
      <c r="J27" s="320"/>
      <c r="K27" s="320"/>
      <c r="L27" s="321"/>
      <c r="M27" s="321"/>
      <c r="N27" s="5"/>
      <c r="O27" s="4"/>
    </row>
    <row r="28" spans="1:15" ht="10.5" customHeight="1">
      <c r="A28" s="4"/>
      <c r="B28" s="231"/>
      <c r="C28" s="12"/>
      <c r="D28" s="16"/>
      <c r="E28" s="18"/>
      <c r="F28" s="16"/>
      <c r="G28" s="13"/>
      <c r="H28" s="16"/>
      <c r="I28" s="322"/>
      <c r="J28" s="322"/>
      <c r="K28" s="322"/>
      <c r="L28" s="322"/>
      <c r="M28" s="497"/>
      <c r="N28" s="323"/>
      <c r="O28" s="4"/>
    </row>
    <row r="29" spans="1:15" ht="16.5" customHeight="1">
      <c r="A29" s="4"/>
      <c r="B29" s="231"/>
      <c r="C29" s="12"/>
      <c r="D29" s="16"/>
      <c r="E29" s="18"/>
      <c r="F29" s="16"/>
      <c r="G29" s="13"/>
      <c r="H29" s="16"/>
      <c r="I29" s="16" t="s">
        <v>388</v>
      </c>
      <c r="J29" s="16"/>
      <c r="K29" s="16"/>
      <c r="L29" s="16"/>
      <c r="M29" s="497"/>
      <c r="N29" s="324"/>
      <c r="O29" s="4"/>
    </row>
    <row r="30" spans="1:15" ht="10.5" customHeight="1">
      <c r="A30" s="4"/>
      <c r="B30" s="231"/>
      <c r="C30" s="12"/>
      <c r="D30" s="16"/>
      <c r="E30" s="18"/>
      <c r="F30" s="16"/>
      <c r="G30" s="13"/>
      <c r="H30" s="16"/>
      <c r="I30" s="16"/>
      <c r="J30" s="16"/>
      <c r="K30" s="16"/>
      <c r="L30" s="16"/>
      <c r="M30" s="497"/>
      <c r="N30" s="324"/>
      <c r="O30" s="4"/>
    </row>
    <row r="31" spans="1:15" ht="16.5" customHeight="1">
      <c r="A31" s="4"/>
      <c r="B31" s="231"/>
      <c r="C31" s="15"/>
      <c r="D31" s="16"/>
      <c r="E31" s="11"/>
      <c r="F31" s="14"/>
      <c r="G31" s="13"/>
      <c r="H31" s="14"/>
      <c r="I31" s="1417" t="s">
        <v>46</v>
      </c>
      <c r="J31" s="1417"/>
      <c r="K31" s="1412">
        <f>+capa!H25</f>
        <v>42217</v>
      </c>
      <c r="L31" s="1413"/>
      <c r="M31" s="497"/>
      <c r="N31" s="325"/>
      <c r="O31" s="4"/>
    </row>
    <row r="32" spans="1:15" ht="10.5" customHeight="1">
      <c r="A32" s="4"/>
      <c r="B32" s="231"/>
      <c r="C32" s="15"/>
      <c r="D32" s="16"/>
      <c r="E32" s="11"/>
      <c r="F32" s="14"/>
      <c r="G32" s="13"/>
      <c r="H32" s="14"/>
      <c r="I32" s="217"/>
      <c r="J32" s="217"/>
      <c r="K32" s="216"/>
      <c r="L32" s="216"/>
      <c r="M32" s="497"/>
      <c r="N32" s="325"/>
      <c r="O32" s="4"/>
    </row>
    <row r="33" spans="1:15" ht="16.5" customHeight="1">
      <c r="A33" s="4"/>
      <c r="B33" s="231"/>
      <c r="C33" s="12"/>
      <c r="D33" s="16"/>
      <c r="E33" s="18"/>
      <c r="F33" s="16"/>
      <c r="G33" s="13"/>
      <c r="H33" s="16"/>
      <c r="I33" s="1410" t="s">
        <v>266</v>
      </c>
      <c r="J33" s="1411"/>
      <c r="K33" s="1411"/>
      <c r="L33" s="1411"/>
      <c r="M33" s="497"/>
      <c r="N33" s="324"/>
      <c r="O33" s="4"/>
    </row>
    <row r="34" spans="1:15" ht="14.25" customHeight="1">
      <c r="A34" s="4"/>
      <c r="B34" s="231"/>
      <c r="C34" s="12"/>
      <c r="D34" s="16"/>
      <c r="E34" s="18"/>
      <c r="F34" s="16"/>
      <c r="G34" s="13"/>
      <c r="H34" s="16"/>
      <c r="I34" s="187"/>
      <c r="J34" s="215"/>
      <c r="K34" s="215"/>
      <c r="L34" s="215"/>
      <c r="M34" s="497"/>
      <c r="N34" s="324"/>
      <c r="O34" s="4"/>
    </row>
    <row r="35" spans="1:15" s="99" customFormat="1" ht="14.25" customHeight="1">
      <c r="A35" s="4"/>
      <c r="B35" s="231"/>
      <c r="C35" s="12"/>
      <c r="D35" s="16"/>
      <c r="E35" s="18"/>
      <c r="F35" s="16"/>
      <c r="G35" s="380"/>
      <c r="H35" s="16"/>
      <c r="I35" s="1418" t="s">
        <v>428</v>
      </c>
      <c r="J35" s="1418"/>
      <c r="K35" s="1418"/>
      <c r="L35" s="1373"/>
      <c r="M35" s="497"/>
      <c r="N35" s="324"/>
      <c r="O35" s="4"/>
    </row>
    <row r="36" spans="1:15" ht="20.25" customHeight="1">
      <c r="A36" s="4"/>
      <c r="B36" s="231"/>
      <c r="C36" s="15"/>
      <c r="D36" s="16"/>
      <c r="E36" s="11"/>
      <c r="F36" s="14"/>
      <c r="G36" s="13"/>
      <c r="H36" s="14"/>
      <c r="I36" s="1418" t="s">
        <v>300</v>
      </c>
      <c r="J36" s="1418"/>
      <c r="K36" s="1418"/>
      <c r="L36" s="1418"/>
      <c r="M36" s="497"/>
      <c r="N36" s="325"/>
      <c r="O36" s="4"/>
    </row>
    <row r="37" spans="1:15" ht="12.75" customHeight="1">
      <c r="A37" s="4"/>
      <c r="B37" s="231"/>
      <c r="C37" s="15"/>
      <c r="D37" s="16"/>
      <c r="E37" s="11"/>
      <c r="F37" s="14"/>
      <c r="G37" s="13"/>
      <c r="H37" s="14"/>
      <c r="I37" s="1373"/>
      <c r="J37" s="1373"/>
      <c r="K37" s="1373"/>
      <c r="L37" s="1373"/>
      <c r="M37" s="497"/>
      <c r="N37" s="325"/>
      <c r="O37" s="4"/>
    </row>
    <row r="38" spans="1:15" ht="12.75" customHeight="1">
      <c r="A38" s="4"/>
      <c r="B38" s="231"/>
      <c r="C38" s="15"/>
      <c r="D38" s="16"/>
      <c r="E38" s="11"/>
      <c r="F38" s="14"/>
      <c r="G38" s="13"/>
      <c r="H38" s="14"/>
      <c r="I38" s="1371" t="s">
        <v>51</v>
      </c>
      <c r="J38" s="1372"/>
      <c r="K38" s="1372"/>
      <c r="L38" s="1372"/>
      <c r="M38" s="497"/>
      <c r="N38" s="325"/>
      <c r="O38" s="4"/>
    </row>
    <row r="39" spans="1:15" ht="17.25" customHeight="1">
      <c r="A39" s="4"/>
      <c r="B39" s="231"/>
      <c r="C39" s="12"/>
      <c r="D39" s="16"/>
      <c r="E39" s="18"/>
      <c r="F39" s="16"/>
      <c r="G39" s="13"/>
      <c r="H39" s="16"/>
      <c r="I39" s="1374"/>
      <c r="J39" s="1374"/>
      <c r="K39" s="1374"/>
      <c r="L39" s="1374"/>
      <c r="M39" s="497"/>
      <c r="N39" s="324"/>
      <c r="O39" s="4"/>
    </row>
    <row r="40" spans="1:15" ht="15" customHeight="1">
      <c r="A40" s="4"/>
      <c r="B40" s="231"/>
      <c r="C40" s="15"/>
      <c r="D40" s="16"/>
      <c r="E40" s="11"/>
      <c r="F40" s="14"/>
      <c r="G40" s="13"/>
      <c r="H40" s="14"/>
      <c r="I40" s="1370" t="s">
        <v>23</v>
      </c>
      <c r="J40" s="1370"/>
      <c r="K40" s="1370"/>
      <c r="L40" s="1370"/>
      <c r="M40" s="497"/>
      <c r="N40" s="325"/>
      <c r="O40" s="4"/>
    </row>
    <row r="41" spans="1:15" ht="10.5" customHeight="1">
      <c r="A41" s="4"/>
      <c r="B41" s="231"/>
      <c r="C41" s="15"/>
      <c r="D41" s="16"/>
      <c r="E41" s="11"/>
      <c r="F41" s="14"/>
      <c r="G41" s="13"/>
      <c r="H41" s="14"/>
      <c r="I41" s="215"/>
      <c r="J41" s="215"/>
      <c r="K41" s="215"/>
      <c r="L41" s="215"/>
      <c r="M41" s="497"/>
      <c r="N41" s="325"/>
      <c r="O41" s="4"/>
    </row>
    <row r="42" spans="1:15" ht="16.5" customHeight="1">
      <c r="A42" s="4"/>
      <c r="B42" s="231"/>
      <c r="C42" s="15"/>
      <c r="D42" s="16"/>
      <c r="E42" s="11"/>
      <c r="F42" s="14"/>
      <c r="G42" s="13"/>
      <c r="H42" s="14"/>
      <c r="I42" s="1417" t="s">
        <v>19</v>
      </c>
      <c r="J42" s="1417"/>
      <c r="K42" s="1417"/>
      <c r="L42" s="1417"/>
      <c r="M42" s="497"/>
      <c r="N42" s="325"/>
      <c r="O42" s="4"/>
    </row>
    <row r="43" spans="1:15" ht="10.5" customHeight="1">
      <c r="A43" s="4"/>
      <c r="B43" s="231"/>
      <c r="C43" s="12"/>
      <c r="D43" s="16"/>
      <c r="E43" s="18"/>
      <c r="F43" s="16"/>
      <c r="G43" s="13"/>
      <c r="H43" s="16"/>
      <c r="I43" s="217"/>
      <c r="J43" s="217"/>
      <c r="K43" s="217"/>
      <c r="L43" s="217"/>
      <c r="M43" s="497"/>
      <c r="N43" s="324"/>
      <c r="O43" s="4"/>
    </row>
    <row r="44" spans="1:15" ht="16.5" customHeight="1">
      <c r="A44" s="4"/>
      <c r="B44" s="231"/>
      <c r="C44" s="15"/>
      <c r="D44" s="16"/>
      <c r="E44" s="11"/>
      <c r="F44" s="585"/>
      <c r="G44" s="916"/>
      <c r="H44" s="585"/>
      <c r="I44" s="1416" t="s">
        <v>10</v>
      </c>
      <c r="J44" s="1416"/>
      <c r="K44" s="1416"/>
      <c r="L44" s="1416"/>
      <c r="M44" s="497"/>
      <c r="N44" s="325"/>
      <c r="O44" s="4"/>
    </row>
    <row r="45" spans="1:15" ht="10.5" customHeight="1">
      <c r="A45" s="4"/>
      <c r="B45" s="231"/>
      <c r="C45" s="15"/>
      <c r="D45" s="16"/>
      <c r="E45" s="11"/>
      <c r="F45" s="585"/>
      <c r="G45" s="916"/>
      <c r="H45" s="585"/>
      <c r="I45" s="497"/>
      <c r="J45" s="497"/>
      <c r="K45" s="497"/>
      <c r="L45" s="497"/>
      <c r="M45" s="497"/>
      <c r="N45" s="325"/>
      <c r="O45" s="4"/>
    </row>
    <row r="46" spans="1:15" ht="16.5" customHeight="1">
      <c r="A46" s="4"/>
      <c r="B46" s="231"/>
      <c r="C46" s="12"/>
      <c r="D46" s="16"/>
      <c r="E46" s="18"/>
      <c r="F46" s="1390"/>
      <c r="G46" s="916"/>
      <c r="H46" s="1390"/>
      <c r="I46" s="497"/>
      <c r="J46" s="497"/>
      <c r="K46" s="497"/>
      <c r="L46" s="497"/>
      <c r="M46" s="497"/>
      <c r="N46" s="324"/>
      <c r="O46" s="4"/>
    </row>
    <row r="47" spans="1:15" ht="10.5" customHeight="1">
      <c r="A47" s="4"/>
      <c r="B47" s="231"/>
      <c r="C47" s="12"/>
      <c r="D47" s="16"/>
      <c r="E47" s="18"/>
      <c r="F47" s="1390"/>
      <c r="G47" s="916"/>
      <c r="H47" s="1390"/>
      <c r="I47" s="497"/>
      <c r="J47" s="497"/>
      <c r="K47" s="497"/>
      <c r="L47" s="497"/>
      <c r="M47" s="497"/>
      <c r="N47" s="324"/>
      <c r="O47" s="4"/>
    </row>
    <row r="48" spans="1:15" ht="16.5" customHeight="1">
      <c r="A48" s="4"/>
      <c r="B48" s="231"/>
      <c r="C48" s="829"/>
      <c r="D48" s="16"/>
      <c r="E48" s="11"/>
      <c r="F48" s="585"/>
      <c r="G48" s="916"/>
      <c r="H48" s="585"/>
      <c r="I48" s="497"/>
      <c r="J48" s="497"/>
      <c r="K48" s="497"/>
      <c r="L48" s="497"/>
      <c r="M48" s="497"/>
      <c r="N48" s="325"/>
      <c r="O48" s="4"/>
    </row>
    <row r="49" spans="1:15" ht="5.25" customHeight="1">
      <c r="A49" s="4"/>
      <c r="B49" s="231"/>
      <c r="C49" s="15"/>
      <c r="D49" s="16"/>
      <c r="E49" s="11"/>
      <c r="F49" s="585"/>
      <c r="G49" s="916"/>
      <c r="H49" s="585"/>
      <c r="I49" s="1391"/>
      <c r="J49" s="1391"/>
      <c r="K49" s="1391"/>
      <c r="L49" s="1391"/>
      <c r="M49" s="497"/>
      <c r="N49" s="325"/>
      <c r="O49" s="4"/>
    </row>
    <row r="50" spans="1:15" ht="12.75" customHeight="1">
      <c r="A50" s="4"/>
      <c r="B50" s="231"/>
      <c r="C50" s="15"/>
      <c r="D50" s="16"/>
      <c r="E50" s="11"/>
      <c r="F50" s="14"/>
      <c r="G50" s="13"/>
      <c r="H50" s="14"/>
      <c r="I50" s="7"/>
      <c r="J50" s="7"/>
      <c r="K50" s="7"/>
      <c r="L50" s="7"/>
      <c r="M50" s="472"/>
      <c r="N50" s="5"/>
      <c r="O50" s="4"/>
    </row>
    <row r="51" spans="1:15" ht="27.75" customHeight="1">
      <c r="A51" s="4"/>
      <c r="B51" s="231"/>
      <c r="C51" s="3"/>
      <c r="D51" s="7"/>
      <c r="E51" s="5"/>
      <c r="F51" s="2"/>
      <c r="G51" s="6"/>
      <c r="H51" s="2"/>
      <c r="I51" s="26"/>
      <c r="J51" s="26"/>
      <c r="K51" s="7"/>
      <c r="L51" s="7"/>
      <c r="M51" s="2"/>
      <c r="N51" s="5"/>
      <c r="O51" s="4"/>
    </row>
    <row r="52" spans="1:15" ht="20.25" customHeight="1">
      <c r="A52" s="4"/>
      <c r="B52" s="231"/>
      <c r="C52" s="5"/>
      <c r="D52" s="5"/>
      <c r="E52" s="5"/>
      <c r="F52" s="5"/>
      <c r="G52" s="5"/>
      <c r="H52" s="5"/>
      <c r="I52" s="5"/>
      <c r="J52" s="5"/>
      <c r="K52" s="5"/>
      <c r="L52" s="5"/>
      <c r="M52" s="5"/>
      <c r="N52" s="5"/>
      <c r="O52" s="4"/>
    </row>
    <row r="53" spans="1:15">
      <c r="A53" s="4"/>
      <c r="B53" s="376">
        <v>2</v>
      </c>
      <c r="C53" s="1415">
        <v>42217</v>
      </c>
      <c r="D53" s="1415"/>
      <c r="E53" s="1415"/>
      <c r="F53" s="1415"/>
      <c r="G53" s="1415"/>
      <c r="H53" s="1415"/>
      <c r="I53" s="7"/>
      <c r="J53" s="7"/>
      <c r="K53" s="7"/>
      <c r="L53" s="7"/>
      <c r="M53" s="7"/>
      <c r="O53" s="4"/>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3">
    <mergeCell ref="C53:E53"/>
    <mergeCell ref="F53:H53"/>
    <mergeCell ref="I44:L44"/>
    <mergeCell ref="I42:L42"/>
    <mergeCell ref="I31:J31"/>
    <mergeCell ref="I35:K35"/>
    <mergeCell ref="I36:L36"/>
    <mergeCell ref="C4:H21"/>
    <mergeCell ref="F1:H1"/>
    <mergeCell ref="I33:L33"/>
    <mergeCell ref="K31:L31"/>
    <mergeCell ref="C2:G2"/>
    <mergeCell ref="C3:G3"/>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AG71"/>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6"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4"/>
      <c r="B1" s="221"/>
      <c r="C1" s="221"/>
      <c r="D1" s="221"/>
      <c r="E1" s="221"/>
      <c r="F1" s="221"/>
      <c r="G1" s="222"/>
      <c r="H1" s="222"/>
      <c r="I1" s="222"/>
      <c r="J1" s="222"/>
      <c r="K1" s="222"/>
      <c r="L1" s="222"/>
      <c r="M1" s="222"/>
      <c r="N1" s="222"/>
      <c r="O1" s="222"/>
      <c r="P1" s="222"/>
      <c r="Q1" s="222"/>
      <c r="R1" s="222"/>
      <c r="S1" s="222"/>
      <c r="T1" s="222"/>
      <c r="U1" s="222"/>
      <c r="V1" s="222"/>
      <c r="W1" s="222"/>
      <c r="X1" s="1495" t="s">
        <v>332</v>
      </c>
      <c r="Y1" s="1495"/>
      <c r="Z1" s="1495"/>
      <c r="AA1" s="1495"/>
      <c r="AB1" s="1495"/>
      <c r="AC1" s="1495"/>
      <c r="AD1" s="1495"/>
      <c r="AE1" s="1495"/>
      <c r="AF1" s="1495"/>
      <c r="AG1" s="4"/>
    </row>
    <row r="2" spans="1:33" ht="6" customHeight="1">
      <c r="A2" s="223"/>
      <c r="B2" s="1498"/>
      <c r="C2" s="1498"/>
      <c r="D2" s="1498"/>
      <c r="E2" s="19"/>
      <c r="F2" s="19"/>
      <c r="G2" s="19"/>
      <c r="H2" s="19"/>
      <c r="I2" s="19"/>
      <c r="J2" s="220"/>
      <c r="K2" s="220"/>
      <c r="L2" s="220"/>
      <c r="M2" s="220"/>
      <c r="N2" s="220"/>
      <c r="O2" s="220"/>
      <c r="P2" s="220"/>
      <c r="Q2" s="220"/>
      <c r="R2" s="220"/>
      <c r="S2" s="220"/>
      <c r="T2" s="220"/>
      <c r="U2" s="220"/>
      <c r="V2" s="220"/>
      <c r="W2" s="220"/>
      <c r="X2" s="220"/>
      <c r="Y2" s="220"/>
      <c r="Z2" s="7"/>
      <c r="AA2" s="7"/>
      <c r="AB2" s="7"/>
      <c r="AC2" s="7"/>
      <c r="AD2" s="7"/>
      <c r="AE2" s="7"/>
      <c r="AF2" s="7"/>
      <c r="AG2" s="4"/>
    </row>
    <row r="3" spans="1:33" ht="12" customHeight="1">
      <c r="A3" s="223"/>
      <c r="B3" s="7"/>
      <c r="C3" s="7"/>
      <c r="D3" s="7"/>
      <c r="E3" s="7"/>
      <c r="F3" s="7"/>
      <c r="G3" s="7"/>
      <c r="H3" s="7"/>
      <c r="I3" s="7"/>
      <c r="J3" s="7"/>
      <c r="K3" s="7"/>
      <c r="L3" s="7"/>
      <c r="M3" s="7"/>
      <c r="N3" s="7"/>
      <c r="O3" s="7"/>
      <c r="P3" s="7"/>
      <c r="Q3" s="7"/>
      <c r="R3" s="7"/>
      <c r="S3" s="7"/>
      <c r="T3" s="7"/>
      <c r="U3" s="7"/>
      <c r="V3" s="7"/>
      <c r="W3" s="7"/>
      <c r="X3" s="7"/>
      <c r="Y3" s="7"/>
      <c r="Z3" s="7"/>
      <c r="AA3" s="7"/>
      <c r="AB3" s="20"/>
      <c r="AC3" s="7"/>
      <c r="AD3" s="20"/>
      <c r="AE3" s="7"/>
      <c r="AF3" s="7"/>
      <c r="AG3" s="4"/>
    </row>
    <row r="4" spans="1:33" s="10" customFormat="1" ht="13.5" customHeight="1">
      <c r="A4" s="224"/>
      <c r="B4" s="17"/>
      <c r="C4" s="80"/>
      <c r="D4" s="74"/>
      <c r="E4" s="74"/>
      <c r="F4" s="74"/>
      <c r="G4" s="74"/>
      <c r="H4" s="74"/>
      <c r="I4" s="74"/>
      <c r="J4" s="74"/>
      <c r="K4" s="74"/>
      <c r="L4" s="74"/>
      <c r="M4" s="74"/>
      <c r="N4" s="74"/>
      <c r="O4" s="74"/>
      <c r="P4" s="74"/>
      <c r="Q4" s="74"/>
      <c r="R4" s="81"/>
      <c r="S4" s="81"/>
      <c r="T4" s="81"/>
      <c r="U4" s="81"/>
      <c r="V4" s="81"/>
      <c r="W4" s="81"/>
      <c r="X4" s="81"/>
      <c r="Y4" s="81"/>
      <c r="Z4" s="81"/>
      <c r="AA4" s="81"/>
      <c r="AB4" s="81"/>
      <c r="AC4" s="81"/>
      <c r="AD4" s="81"/>
      <c r="AE4" s="81"/>
      <c r="AF4" s="7"/>
      <c r="AG4" s="9"/>
    </row>
    <row r="5" spans="1:33" ht="3.75" customHeight="1">
      <c r="A5" s="223"/>
      <c r="B5" s="7"/>
      <c r="C5" s="11"/>
      <c r="D5" s="11"/>
      <c r="E5" s="11"/>
      <c r="F5" s="1655"/>
      <c r="G5" s="1655"/>
      <c r="H5" s="1655"/>
      <c r="I5" s="1655"/>
      <c r="J5" s="1655"/>
      <c r="K5" s="1655"/>
      <c r="L5" s="1655"/>
      <c r="M5" s="11"/>
      <c r="N5" s="11"/>
      <c r="O5" s="11"/>
      <c r="P5" s="11"/>
      <c r="Q5" s="11"/>
      <c r="R5" s="5"/>
      <c r="S5" s="5"/>
      <c r="T5" s="5"/>
      <c r="U5" s="64"/>
      <c r="V5" s="5"/>
      <c r="W5" s="5"/>
      <c r="X5" s="5"/>
      <c r="Y5" s="5"/>
      <c r="Z5" s="5"/>
      <c r="AA5" s="5"/>
      <c r="AB5" s="5"/>
      <c r="AC5" s="5"/>
      <c r="AD5" s="5"/>
      <c r="AE5" s="5"/>
      <c r="AF5" s="7"/>
      <c r="AG5" s="4"/>
    </row>
    <row r="6" spans="1:33" ht="9.75" customHeight="1">
      <c r="A6" s="223"/>
      <c r="B6" s="7"/>
      <c r="C6" s="11"/>
      <c r="D6" s="11"/>
      <c r="E6" s="13"/>
      <c r="F6" s="1652"/>
      <c r="G6" s="1652"/>
      <c r="H6" s="1652"/>
      <c r="I6" s="1652"/>
      <c r="J6" s="1652"/>
      <c r="K6" s="1652"/>
      <c r="L6" s="1652"/>
      <c r="M6" s="1652"/>
      <c r="N6" s="1652"/>
      <c r="O6" s="1652"/>
      <c r="P6" s="1652"/>
      <c r="Q6" s="1652"/>
      <c r="R6" s="1652"/>
      <c r="S6" s="1652"/>
      <c r="T6" s="1652"/>
      <c r="U6" s="1652"/>
      <c r="V6" s="1652"/>
      <c r="W6" s="13"/>
      <c r="X6" s="1652"/>
      <c r="Y6" s="1652"/>
      <c r="Z6" s="1652"/>
      <c r="AA6" s="1652"/>
      <c r="AB6" s="1652"/>
      <c r="AC6" s="1652"/>
      <c r="AD6" s="1652"/>
      <c r="AE6" s="13"/>
      <c r="AF6" s="7"/>
      <c r="AG6" s="4"/>
    </row>
    <row r="7" spans="1:33" ht="12.75" customHeight="1">
      <c r="A7" s="223"/>
      <c r="B7" s="7"/>
      <c r="C7" s="11"/>
      <c r="D7" s="11"/>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5"/>
      <c r="AG7" s="4"/>
    </row>
    <row r="8" spans="1:33" s="65" customFormat="1" ht="15" customHeight="1">
      <c r="A8" s="369"/>
      <c r="B8" s="82"/>
      <c r="C8" s="62"/>
      <c r="D8" s="63"/>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76"/>
      <c r="AG8" s="61"/>
    </row>
    <row r="9" spans="1:33" ht="12" customHeight="1">
      <c r="A9" s="223"/>
      <c r="B9" s="7"/>
      <c r="C9" s="46"/>
      <c r="D9" s="16"/>
      <c r="E9" s="77"/>
      <c r="F9" s="77"/>
      <c r="G9" s="77"/>
      <c r="H9" s="77"/>
      <c r="I9" s="77"/>
      <c r="J9" s="77"/>
      <c r="K9" s="77"/>
      <c r="L9" s="77"/>
      <c r="M9" s="77"/>
      <c r="N9" s="77"/>
      <c r="O9" s="77"/>
      <c r="P9" s="77"/>
      <c r="Q9" s="77"/>
      <c r="R9" s="77"/>
      <c r="S9" s="77"/>
      <c r="T9" s="77"/>
      <c r="U9" s="77"/>
      <c r="V9" s="77"/>
      <c r="W9" s="77"/>
      <c r="X9" s="77"/>
      <c r="Y9" s="77"/>
      <c r="Z9" s="77"/>
      <c r="AA9" s="77"/>
      <c r="AB9" s="25"/>
      <c r="AC9" s="77"/>
      <c r="AD9" s="25"/>
      <c r="AE9" s="77"/>
      <c r="AF9" s="5"/>
      <c r="AG9" s="4"/>
    </row>
    <row r="10" spans="1:33" ht="12" customHeight="1">
      <c r="A10" s="223"/>
      <c r="B10" s="7"/>
      <c r="C10" s="46"/>
      <c r="D10" s="16"/>
      <c r="E10" s="77"/>
      <c r="F10" s="77"/>
      <c r="G10" s="77"/>
      <c r="H10" s="77"/>
      <c r="I10" s="77"/>
      <c r="J10" s="77"/>
      <c r="K10" s="77"/>
      <c r="L10" s="77"/>
      <c r="M10" s="77"/>
      <c r="N10" s="77"/>
      <c r="O10" s="77"/>
      <c r="P10" s="77"/>
      <c r="Q10" s="77"/>
      <c r="R10" s="77"/>
      <c r="S10" s="77"/>
      <c r="T10" s="77"/>
      <c r="U10" s="77"/>
      <c r="V10" s="77"/>
      <c r="W10" s="77"/>
      <c r="X10" s="77"/>
      <c r="Y10" s="77"/>
      <c r="Z10" s="77"/>
      <c r="AA10" s="77"/>
      <c r="AB10" s="25"/>
      <c r="AC10" s="77"/>
      <c r="AD10" s="25"/>
      <c r="AE10" s="77"/>
      <c r="AF10" s="5"/>
      <c r="AG10" s="4"/>
    </row>
    <row r="11" spans="1:33" ht="12" customHeight="1">
      <c r="A11" s="223"/>
      <c r="B11" s="7"/>
      <c r="C11" s="46"/>
      <c r="D11" s="16"/>
      <c r="E11" s="77"/>
      <c r="F11" s="77"/>
      <c r="G11" s="77"/>
      <c r="H11" s="77"/>
      <c r="I11" s="77"/>
      <c r="J11" s="77"/>
      <c r="K11" s="77"/>
      <c r="L11" s="77"/>
      <c r="M11" s="77"/>
      <c r="N11" s="77"/>
      <c r="O11" s="77"/>
      <c r="P11" s="77"/>
      <c r="Q11" s="77"/>
      <c r="R11" s="77"/>
      <c r="S11" s="77"/>
      <c r="T11" s="77"/>
      <c r="U11" s="77"/>
      <c r="V11" s="77"/>
      <c r="W11" s="77"/>
      <c r="X11" s="77"/>
      <c r="Y11" s="77"/>
      <c r="Z11" s="77"/>
      <c r="AA11" s="77"/>
      <c r="AB11" s="25"/>
      <c r="AC11" s="77"/>
      <c r="AD11" s="25"/>
      <c r="AE11" s="77"/>
      <c r="AF11" s="5"/>
      <c r="AG11" s="4"/>
    </row>
    <row r="12" spans="1:33" ht="12" customHeight="1">
      <c r="A12" s="223"/>
      <c r="B12" s="7"/>
      <c r="C12" s="46"/>
      <c r="D12" s="16"/>
      <c r="E12" s="77"/>
      <c r="F12" s="77"/>
      <c r="G12" s="77"/>
      <c r="H12" s="77"/>
      <c r="I12" s="77"/>
      <c r="J12" s="77"/>
      <c r="K12" s="77"/>
      <c r="L12" s="77"/>
      <c r="M12" s="77"/>
      <c r="N12" s="77"/>
      <c r="O12" s="77"/>
      <c r="P12" s="77"/>
      <c r="Q12" s="77"/>
      <c r="R12" s="77"/>
      <c r="S12" s="77"/>
      <c r="T12" s="77"/>
      <c r="U12" s="77"/>
      <c r="V12" s="77"/>
      <c r="W12" s="77"/>
      <c r="X12" s="77"/>
      <c r="Y12" s="77"/>
      <c r="Z12" s="77"/>
      <c r="AA12" s="77"/>
      <c r="AB12" s="25"/>
      <c r="AC12" s="77"/>
      <c r="AD12" s="25"/>
      <c r="AE12" s="77"/>
      <c r="AF12" s="5"/>
      <c r="AG12" s="4"/>
    </row>
    <row r="13" spans="1:33" ht="12" customHeight="1">
      <c r="A13" s="223"/>
      <c r="B13" s="7"/>
      <c r="C13" s="46"/>
      <c r="D13" s="16"/>
      <c r="E13" s="77"/>
      <c r="F13" s="77"/>
      <c r="G13" s="77"/>
      <c r="H13" s="77"/>
      <c r="I13" s="77"/>
      <c r="J13" s="77"/>
      <c r="K13" s="77"/>
      <c r="L13" s="77"/>
      <c r="M13" s="77"/>
      <c r="N13" s="77"/>
      <c r="O13" s="77"/>
      <c r="P13" s="77"/>
      <c r="Q13" s="77"/>
      <c r="R13" s="77"/>
      <c r="S13" s="77"/>
      <c r="T13" s="77"/>
      <c r="U13" s="77"/>
      <c r="V13" s="77"/>
      <c r="W13" s="77"/>
      <c r="X13" s="77"/>
      <c r="Y13" s="77"/>
      <c r="Z13" s="77"/>
      <c r="AA13" s="77"/>
      <c r="AB13" s="25"/>
      <c r="AC13" s="77"/>
      <c r="AD13" s="25"/>
      <c r="AE13" s="77"/>
      <c r="AF13" s="5"/>
      <c r="AG13" s="4"/>
    </row>
    <row r="14" spans="1:33" ht="12" customHeight="1">
      <c r="A14" s="223"/>
      <c r="B14" s="7"/>
      <c r="C14" s="46"/>
      <c r="D14" s="16"/>
      <c r="E14" s="77"/>
      <c r="F14" s="77"/>
      <c r="G14" s="77"/>
      <c r="H14" s="77"/>
      <c r="I14" s="77"/>
      <c r="J14" s="77"/>
      <c r="K14" s="77"/>
      <c r="L14" s="77"/>
      <c r="M14" s="77"/>
      <c r="N14" s="77"/>
      <c r="O14" s="77"/>
      <c r="P14" s="77"/>
      <c r="Q14" s="77"/>
      <c r="R14" s="77"/>
      <c r="S14" s="77"/>
      <c r="T14" s="77"/>
      <c r="U14" s="77"/>
      <c r="V14" s="77"/>
      <c r="W14" s="77"/>
      <c r="X14" s="77"/>
      <c r="Y14" s="77"/>
      <c r="Z14" s="77"/>
      <c r="AA14" s="77"/>
      <c r="AB14" s="25"/>
      <c r="AC14" s="77"/>
      <c r="AD14" s="25"/>
      <c r="AE14" s="77"/>
      <c r="AF14" s="5"/>
      <c r="AG14" s="4"/>
    </row>
    <row r="15" spans="1:33" ht="12" customHeight="1">
      <c r="A15" s="223"/>
      <c r="B15" s="7"/>
      <c r="C15" s="46"/>
      <c r="D15" s="16"/>
      <c r="E15" s="77"/>
      <c r="F15" s="77"/>
      <c r="G15" s="77"/>
      <c r="H15" s="77"/>
      <c r="I15" s="77"/>
      <c r="J15" s="77"/>
      <c r="K15" s="77"/>
      <c r="L15" s="77"/>
      <c r="M15" s="77"/>
      <c r="N15" s="77"/>
      <c r="O15" s="77"/>
      <c r="P15" s="77"/>
      <c r="Q15" s="77"/>
      <c r="R15" s="77"/>
      <c r="S15" s="77"/>
      <c r="T15" s="77"/>
      <c r="U15" s="77"/>
      <c r="V15" s="77"/>
      <c r="W15" s="77"/>
      <c r="X15" s="77"/>
      <c r="Y15" s="77"/>
      <c r="Z15" s="77"/>
      <c r="AA15" s="77"/>
      <c r="AB15" s="25"/>
      <c r="AC15" s="77"/>
      <c r="AD15" s="25"/>
      <c r="AE15" s="77"/>
      <c r="AF15" s="5"/>
      <c r="AG15" s="4"/>
    </row>
    <row r="16" spans="1:33" ht="12" customHeight="1">
      <c r="A16" s="223"/>
      <c r="B16" s="7"/>
      <c r="C16" s="46"/>
      <c r="D16" s="16"/>
      <c r="E16" s="77"/>
      <c r="F16" s="77"/>
      <c r="G16" s="77"/>
      <c r="H16" s="77"/>
      <c r="I16" s="77"/>
      <c r="J16" s="77"/>
      <c r="K16" s="77"/>
      <c r="L16" s="77"/>
      <c r="M16" s="77"/>
      <c r="N16" s="77"/>
      <c r="O16" s="77"/>
      <c r="P16" s="77"/>
      <c r="Q16" s="77"/>
      <c r="R16" s="77"/>
      <c r="S16" s="77"/>
      <c r="T16" s="77"/>
      <c r="U16" s="77"/>
      <c r="V16" s="77"/>
      <c r="W16" s="77"/>
      <c r="X16" s="77"/>
      <c r="Y16" s="77"/>
      <c r="Z16" s="77"/>
      <c r="AA16" s="77"/>
      <c r="AB16" s="25"/>
      <c r="AC16" s="77"/>
      <c r="AD16" s="25"/>
      <c r="AE16" s="77"/>
      <c r="AF16" s="5"/>
      <c r="AG16" s="4"/>
    </row>
    <row r="17" spans="1:33" ht="12" customHeight="1">
      <c r="A17" s="223"/>
      <c r="B17" s="7"/>
      <c r="C17" s="46"/>
      <c r="D17" s="16"/>
      <c r="E17" s="77"/>
      <c r="F17" s="77"/>
      <c r="G17" s="77"/>
      <c r="H17" s="77"/>
      <c r="I17" s="77"/>
      <c r="J17" s="77"/>
      <c r="K17" s="77"/>
      <c r="L17" s="77"/>
      <c r="M17" s="77"/>
      <c r="N17" s="77"/>
      <c r="O17" s="77"/>
      <c r="P17" s="77"/>
      <c r="Q17" s="77"/>
      <c r="R17" s="77"/>
      <c r="S17" s="77"/>
      <c r="T17" s="77"/>
      <c r="U17" s="77"/>
      <c r="V17" s="77"/>
      <c r="W17" s="77"/>
      <c r="X17" s="77"/>
      <c r="Y17" s="77"/>
      <c r="Z17" s="77"/>
      <c r="AA17" s="77"/>
      <c r="AB17" s="25"/>
      <c r="AC17" s="77"/>
      <c r="AD17" s="25"/>
      <c r="AE17" s="77"/>
      <c r="AF17" s="5"/>
      <c r="AG17" s="4"/>
    </row>
    <row r="18" spans="1:33" ht="12" customHeight="1">
      <c r="A18" s="223"/>
      <c r="B18" s="7"/>
      <c r="C18" s="46"/>
      <c r="D18" s="16"/>
      <c r="E18" s="77"/>
      <c r="F18" s="77"/>
      <c r="G18" s="77"/>
      <c r="H18" s="77"/>
      <c r="I18" s="77"/>
      <c r="J18" s="77"/>
      <c r="K18" s="77"/>
      <c r="L18" s="77"/>
      <c r="M18" s="77"/>
      <c r="N18" s="77"/>
      <c r="O18" s="77"/>
      <c r="P18" s="77"/>
      <c r="Q18" s="77"/>
      <c r="R18" s="77"/>
      <c r="S18" s="77"/>
      <c r="T18" s="77"/>
      <c r="U18" s="77"/>
      <c r="V18" s="77"/>
      <c r="W18" s="77"/>
      <c r="X18" s="77"/>
      <c r="Y18" s="77"/>
      <c r="Z18" s="77"/>
      <c r="AA18" s="77"/>
      <c r="AB18" s="25"/>
      <c r="AC18" s="77"/>
      <c r="AD18" s="25"/>
      <c r="AE18" s="77"/>
      <c r="AF18" s="5"/>
      <c r="AG18" s="4"/>
    </row>
    <row r="19" spans="1:33" ht="12" customHeight="1">
      <c r="A19" s="223"/>
      <c r="B19" s="7"/>
      <c r="C19" s="46"/>
      <c r="D19" s="16"/>
      <c r="E19" s="77"/>
      <c r="F19" s="77"/>
      <c r="G19" s="77"/>
      <c r="H19" s="77"/>
      <c r="I19" s="77"/>
      <c r="J19" s="77"/>
      <c r="K19" s="77"/>
      <c r="L19" s="77"/>
      <c r="M19" s="77"/>
      <c r="N19" s="77"/>
      <c r="O19" s="77"/>
      <c r="P19" s="77"/>
      <c r="Q19" s="77"/>
      <c r="R19" s="77"/>
      <c r="S19" s="77"/>
      <c r="T19" s="77"/>
      <c r="U19" s="77"/>
      <c r="V19" s="77"/>
      <c r="W19" s="77"/>
      <c r="X19" s="77"/>
      <c r="Y19" s="77"/>
      <c r="Z19" s="77"/>
      <c r="AA19" s="77"/>
      <c r="AB19" s="25"/>
      <c r="AC19" s="77"/>
      <c r="AD19" s="25"/>
      <c r="AE19" s="77"/>
      <c r="AF19" s="5"/>
      <c r="AG19" s="4"/>
    </row>
    <row r="20" spans="1:33" ht="12" customHeight="1">
      <c r="A20" s="223"/>
      <c r="B20" s="7"/>
      <c r="C20" s="46"/>
      <c r="D20" s="16"/>
      <c r="E20" s="77"/>
      <c r="F20" s="77"/>
      <c r="G20" s="77"/>
      <c r="H20" s="77"/>
      <c r="I20" s="77"/>
      <c r="J20" s="77"/>
      <c r="K20" s="77"/>
      <c r="L20" s="77"/>
      <c r="M20" s="77"/>
      <c r="N20" s="77"/>
      <c r="O20" s="77"/>
      <c r="P20" s="77"/>
      <c r="Q20" s="77"/>
      <c r="R20" s="77"/>
      <c r="S20" s="77"/>
      <c r="T20" s="77"/>
      <c r="U20" s="77"/>
      <c r="V20" s="77"/>
      <c r="W20" s="77"/>
      <c r="X20" s="77"/>
      <c r="Y20" s="77"/>
      <c r="Z20" s="77"/>
      <c r="AA20" s="77"/>
      <c r="AB20" s="25"/>
      <c r="AC20" s="77"/>
      <c r="AD20" s="25"/>
      <c r="AE20" s="77"/>
      <c r="AF20" s="5"/>
      <c r="AG20" s="4"/>
    </row>
    <row r="21" spans="1:33" ht="12" customHeight="1">
      <c r="A21" s="223"/>
      <c r="B21" s="7"/>
      <c r="C21" s="46"/>
      <c r="D21" s="16"/>
      <c r="E21" s="77"/>
      <c r="F21" s="77"/>
      <c r="G21" s="77"/>
      <c r="H21" s="77"/>
      <c r="I21" s="77"/>
      <c r="J21" s="77"/>
      <c r="K21" s="77"/>
      <c r="L21" s="77"/>
      <c r="M21" s="77"/>
      <c r="N21" s="77"/>
      <c r="O21" s="77"/>
      <c r="P21" s="77"/>
      <c r="Q21" s="77"/>
      <c r="R21" s="77"/>
      <c r="S21" s="77"/>
      <c r="T21" s="77"/>
      <c r="U21" s="77"/>
      <c r="V21" s="77"/>
      <c r="W21" s="77"/>
      <c r="X21" s="77"/>
      <c r="Y21" s="77"/>
      <c r="Z21" s="77"/>
      <c r="AA21" s="77"/>
      <c r="AB21" s="25"/>
      <c r="AC21" s="77"/>
      <c r="AD21" s="25"/>
      <c r="AE21" s="77"/>
      <c r="AF21" s="5"/>
      <c r="AG21" s="4"/>
    </row>
    <row r="22" spans="1:33" ht="12" customHeight="1">
      <c r="A22" s="223"/>
      <c r="B22" s="7"/>
      <c r="C22" s="46"/>
      <c r="D22" s="16"/>
      <c r="E22" s="77"/>
      <c r="F22" s="77"/>
      <c r="G22" s="77"/>
      <c r="H22" s="77"/>
      <c r="I22" s="77"/>
      <c r="J22" s="77"/>
      <c r="K22" s="77"/>
      <c r="L22" s="77"/>
      <c r="M22" s="77"/>
      <c r="N22" s="77"/>
      <c r="O22" s="77"/>
      <c r="P22" s="77"/>
      <c r="Q22" s="77"/>
      <c r="R22" s="77"/>
      <c r="S22" s="77"/>
      <c r="T22" s="77"/>
      <c r="U22" s="77"/>
      <c r="V22" s="77"/>
      <c r="W22" s="77"/>
      <c r="X22" s="77"/>
      <c r="Y22" s="77"/>
      <c r="Z22" s="77"/>
      <c r="AA22" s="77"/>
      <c r="AB22" s="25"/>
      <c r="AC22" s="77"/>
      <c r="AD22" s="25"/>
      <c r="AE22" s="77"/>
      <c r="AF22" s="5"/>
      <c r="AG22" s="4"/>
    </row>
    <row r="23" spans="1:33" ht="12" customHeight="1">
      <c r="A23" s="223"/>
      <c r="B23" s="7"/>
      <c r="C23" s="46"/>
      <c r="D23" s="16"/>
      <c r="E23" s="77"/>
      <c r="F23" s="77"/>
      <c r="G23" s="77"/>
      <c r="H23" s="77"/>
      <c r="I23" s="77"/>
      <c r="J23" s="77"/>
      <c r="K23" s="77"/>
      <c r="L23" s="77"/>
      <c r="M23" s="77"/>
      <c r="N23" s="77"/>
      <c r="O23" s="77"/>
      <c r="P23" s="77"/>
      <c r="Q23" s="77"/>
      <c r="R23" s="77"/>
      <c r="S23" s="77"/>
      <c r="T23" s="77"/>
      <c r="U23" s="77"/>
      <c r="V23" s="77"/>
      <c r="W23" s="77"/>
      <c r="X23" s="77"/>
      <c r="Y23" s="77"/>
      <c r="Z23" s="77"/>
      <c r="AA23" s="77"/>
      <c r="AB23" s="25"/>
      <c r="AC23" s="77"/>
      <c r="AD23" s="25"/>
      <c r="AE23" s="77"/>
      <c r="AF23" s="5"/>
      <c r="AG23" s="4"/>
    </row>
    <row r="24" spans="1:33" ht="12" customHeight="1">
      <c r="A24" s="223"/>
      <c r="B24" s="7"/>
      <c r="C24" s="46"/>
      <c r="D24" s="16"/>
      <c r="E24" s="77"/>
      <c r="F24" s="77"/>
      <c r="G24" s="77"/>
      <c r="H24" s="77"/>
      <c r="I24" s="77"/>
      <c r="J24" s="77"/>
      <c r="K24" s="77"/>
      <c r="L24" s="77"/>
      <c r="M24" s="77"/>
      <c r="N24" s="77"/>
      <c r="O24" s="77"/>
      <c r="P24" s="77"/>
      <c r="Q24" s="77"/>
      <c r="R24" s="77"/>
      <c r="S24" s="77"/>
      <c r="T24" s="77"/>
      <c r="U24" s="77"/>
      <c r="V24" s="77"/>
      <c r="W24" s="77"/>
      <c r="X24" s="77"/>
      <c r="Y24" s="77"/>
      <c r="Z24" s="77"/>
      <c r="AA24" s="77"/>
      <c r="AB24" s="25"/>
      <c r="AC24" s="77"/>
      <c r="AD24" s="25"/>
      <c r="AE24" s="77"/>
      <c r="AF24" s="5"/>
      <c r="AG24" s="4"/>
    </row>
    <row r="25" spans="1:33" ht="12" customHeight="1">
      <c r="A25" s="223"/>
      <c r="B25" s="7"/>
      <c r="C25" s="46"/>
      <c r="D25" s="16"/>
      <c r="E25" s="77"/>
      <c r="F25" s="77"/>
      <c r="G25" s="77"/>
      <c r="H25" s="77"/>
      <c r="I25" s="77"/>
      <c r="J25" s="77"/>
      <c r="K25" s="77"/>
      <c r="L25" s="77"/>
      <c r="M25" s="77"/>
      <c r="N25" s="77"/>
      <c r="O25" s="77"/>
      <c r="P25" s="77"/>
      <c r="Q25" s="77"/>
      <c r="R25" s="77"/>
      <c r="S25" s="77"/>
      <c r="T25" s="77"/>
      <c r="U25" s="77"/>
      <c r="V25" s="77"/>
      <c r="W25" s="77"/>
      <c r="X25" s="77"/>
      <c r="Y25" s="77"/>
      <c r="Z25" s="77"/>
      <c r="AA25" s="77"/>
      <c r="AB25" s="25"/>
      <c r="AC25" s="77"/>
      <c r="AD25" s="25"/>
      <c r="AE25" s="77"/>
      <c r="AF25" s="5"/>
      <c r="AG25" s="4"/>
    </row>
    <row r="26" spans="1:33" ht="12" customHeight="1">
      <c r="A26" s="223"/>
      <c r="B26" s="7"/>
      <c r="C26" s="46"/>
      <c r="D26" s="16"/>
      <c r="E26" s="77"/>
      <c r="F26" s="77"/>
      <c r="G26" s="77"/>
      <c r="H26" s="77"/>
      <c r="I26" s="77"/>
      <c r="J26" s="77"/>
      <c r="K26" s="77"/>
      <c r="L26" s="77"/>
      <c r="M26" s="77"/>
      <c r="N26" s="77"/>
      <c r="O26" s="77"/>
      <c r="P26" s="77"/>
      <c r="Q26" s="77"/>
      <c r="R26" s="77"/>
      <c r="S26" s="77"/>
      <c r="T26" s="77"/>
      <c r="U26" s="77"/>
      <c r="V26" s="77"/>
      <c r="W26" s="77"/>
      <c r="X26" s="77"/>
      <c r="Y26" s="77"/>
      <c r="Z26" s="77"/>
      <c r="AA26" s="77"/>
      <c r="AB26" s="25"/>
      <c r="AC26" s="77"/>
      <c r="AD26" s="25"/>
      <c r="AE26" s="77"/>
      <c r="AF26" s="5"/>
      <c r="AG26" s="4"/>
    </row>
    <row r="27" spans="1:33" ht="12" customHeight="1">
      <c r="A27" s="223"/>
      <c r="B27" s="7"/>
      <c r="C27" s="46"/>
      <c r="D27" s="16"/>
      <c r="E27" s="77"/>
      <c r="F27" s="77"/>
      <c r="G27" s="77"/>
      <c r="H27" s="77"/>
      <c r="I27" s="77"/>
      <c r="J27" s="77"/>
      <c r="K27" s="77"/>
      <c r="L27" s="77"/>
      <c r="M27" s="77"/>
      <c r="N27" s="77"/>
      <c r="O27" s="77"/>
      <c r="P27" s="77"/>
      <c r="Q27" s="77"/>
      <c r="R27" s="77"/>
      <c r="S27" s="77"/>
      <c r="T27" s="77"/>
      <c r="U27" s="77"/>
      <c r="V27" s="77"/>
      <c r="W27" s="77"/>
      <c r="X27" s="77"/>
      <c r="Y27" s="77"/>
      <c r="Z27" s="77"/>
      <c r="AA27" s="77"/>
      <c r="AB27" s="25"/>
      <c r="AC27" s="77"/>
      <c r="AD27" s="25"/>
      <c r="AE27" s="77"/>
      <c r="AF27" s="5"/>
      <c r="AG27" s="4"/>
    </row>
    <row r="28" spans="1:33" ht="12" customHeight="1">
      <c r="A28" s="223"/>
      <c r="B28" s="7"/>
      <c r="C28" s="46"/>
      <c r="D28" s="16"/>
      <c r="E28" s="77"/>
      <c r="F28" s="77"/>
      <c r="G28" s="77"/>
      <c r="H28" s="77"/>
      <c r="I28" s="77"/>
      <c r="J28" s="77"/>
      <c r="K28" s="77"/>
      <c r="L28" s="77"/>
      <c r="M28" s="77"/>
      <c r="N28" s="77"/>
      <c r="O28" s="77"/>
      <c r="P28" s="77"/>
      <c r="Q28" s="77"/>
      <c r="R28" s="77"/>
      <c r="S28" s="77"/>
      <c r="T28" s="77"/>
      <c r="U28" s="77"/>
      <c r="V28" s="77"/>
      <c r="W28" s="77"/>
      <c r="X28" s="77"/>
      <c r="Y28" s="77"/>
      <c r="Z28" s="77"/>
      <c r="AA28" s="77"/>
      <c r="AB28" s="25"/>
      <c r="AC28" s="77"/>
      <c r="AD28" s="25"/>
      <c r="AE28" s="77"/>
      <c r="AF28" s="5"/>
      <c r="AG28" s="4"/>
    </row>
    <row r="29" spans="1:33" ht="6" customHeight="1">
      <c r="A29" s="223"/>
      <c r="B29" s="7"/>
      <c r="C29" s="46"/>
      <c r="D29" s="16"/>
      <c r="E29" s="16"/>
      <c r="F29" s="16"/>
      <c r="G29" s="16"/>
      <c r="H29" s="16"/>
      <c r="I29" s="16"/>
      <c r="J29" s="16"/>
      <c r="K29" s="16"/>
      <c r="L29" s="16"/>
      <c r="M29" s="16"/>
      <c r="N29" s="16"/>
      <c r="O29" s="16"/>
      <c r="P29" s="16"/>
      <c r="Q29" s="16"/>
      <c r="R29" s="14"/>
      <c r="S29" s="14"/>
      <c r="T29" s="14"/>
      <c r="U29" s="14"/>
      <c r="V29" s="22"/>
      <c r="W29" s="14"/>
      <c r="X29" s="14"/>
      <c r="Y29" s="14"/>
      <c r="Z29" s="14"/>
      <c r="AA29" s="14"/>
      <c r="AB29" s="14"/>
      <c r="AC29" s="14"/>
      <c r="AD29" s="14"/>
      <c r="AE29" s="14"/>
      <c r="AF29" s="5"/>
      <c r="AG29" s="4"/>
    </row>
    <row r="30" spans="1:33" ht="6" customHeight="1">
      <c r="A30" s="223"/>
      <c r="B30" s="7"/>
      <c r="C30" s="55"/>
      <c r="D30" s="16"/>
      <c r="E30" s="16"/>
      <c r="F30" s="16"/>
      <c r="G30" s="16"/>
      <c r="H30" s="16"/>
      <c r="I30" s="16"/>
      <c r="J30" s="16"/>
      <c r="K30" s="16"/>
      <c r="L30" s="16"/>
      <c r="M30" s="16"/>
      <c r="N30" s="16"/>
      <c r="O30" s="16"/>
      <c r="P30" s="16"/>
      <c r="Q30" s="16"/>
      <c r="R30" s="14"/>
      <c r="S30" s="14"/>
      <c r="T30" s="14"/>
      <c r="U30" s="14"/>
      <c r="V30" s="22"/>
      <c r="W30" s="14"/>
      <c r="X30" s="14"/>
      <c r="Y30" s="14"/>
      <c r="Z30" s="14"/>
      <c r="AA30" s="14"/>
      <c r="AB30" s="14"/>
      <c r="AC30" s="14"/>
      <c r="AD30" s="14"/>
      <c r="AE30" s="14"/>
      <c r="AF30" s="5"/>
      <c r="AG30" s="4"/>
    </row>
    <row r="31" spans="1:33" ht="9" customHeight="1">
      <c r="A31" s="223"/>
      <c r="B31" s="7"/>
      <c r="C31" s="52"/>
      <c r="D31" s="52"/>
      <c r="E31" s="52"/>
      <c r="F31" s="52"/>
      <c r="G31" s="52"/>
      <c r="H31" s="52"/>
      <c r="I31" s="52"/>
      <c r="J31" s="16"/>
      <c r="K31" s="16"/>
      <c r="L31" s="16"/>
      <c r="M31" s="16"/>
      <c r="N31" s="16"/>
      <c r="O31" s="16"/>
      <c r="P31" s="16"/>
      <c r="Q31" s="16"/>
      <c r="R31" s="14"/>
      <c r="S31" s="14"/>
      <c r="T31" s="14"/>
      <c r="U31" s="14"/>
      <c r="V31" s="22"/>
      <c r="W31" s="14"/>
      <c r="X31" s="14"/>
      <c r="Y31" s="14"/>
      <c r="Z31" s="14"/>
      <c r="AA31" s="14"/>
      <c r="AB31" s="14"/>
      <c r="AC31" s="14"/>
      <c r="AD31" s="14"/>
      <c r="AE31" s="14"/>
      <c r="AF31" s="5"/>
      <c r="AG31" s="4"/>
    </row>
    <row r="32" spans="1:33" ht="12.75" customHeight="1">
      <c r="A32" s="223"/>
      <c r="B32" s="7"/>
      <c r="C32" s="46"/>
      <c r="D32" s="16"/>
      <c r="E32" s="16"/>
      <c r="F32" s="16"/>
      <c r="G32" s="16"/>
      <c r="H32" s="16"/>
      <c r="I32" s="16"/>
      <c r="J32" s="16"/>
      <c r="K32" s="16"/>
      <c r="L32" s="16"/>
      <c r="M32" s="16"/>
      <c r="N32" s="16"/>
      <c r="O32" s="16"/>
      <c r="P32" s="16"/>
      <c r="Q32" s="16"/>
      <c r="R32" s="14"/>
      <c r="S32" s="14"/>
      <c r="T32" s="14"/>
      <c r="U32" s="14"/>
      <c r="V32" s="22"/>
      <c r="W32" s="14"/>
      <c r="X32" s="14"/>
      <c r="Y32" s="14"/>
      <c r="Z32" s="14"/>
      <c r="AA32" s="14"/>
      <c r="AB32" s="14"/>
      <c r="AC32" s="14"/>
      <c r="AD32" s="14"/>
      <c r="AE32" s="14"/>
      <c r="AF32" s="5"/>
      <c r="AG32" s="4"/>
    </row>
    <row r="33" spans="1:33" ht="12.75" customHeight="1">
      <c r="A33" s="223"/>
      <c r="B33" s="7"/>
      <c r="C33" s="46"/>
      <c r="D33" s="16"/>
      <c r="E33" s="16"/>
      <c r="F33" s="16"/>
      <c r="G33" s="16"/>
      <c r="H33" s="16"/>
      <c r="I33" s="16"/>
      <c r="J33" s="16"/>
      <c r="K33" s="16"/>
      <c r="L33" s="16"/>
      <c r="M33" s="16"/>
      <c r="N33" s="16"/>
      <c r="O33" s="16"/>
      <c r="P33" s="16"/>
      <c r="Q33" s="16"/>
      <c r="R33" s="14"/>
      <c r="S33" s="14"/>
      <c r="T33" s="14"/>
      <c r="U33" s="14"/>
      <c r="V33" s="22"/>
      <c r="W33" s="14"/>
      <c r="X33" s="14"/>
      <c r="Y33" s="14"/>
      <c r="Z33" s="14"/>
      <c r="AA33" s="14"/>
      <c r="AB33" s="14"/>
      <c r="AC33" s="14"/>
      <c r="AD33" s="14"/>
      <c r="AE33" s="14"/>
      <c r="AF33" s="5"/>
      <c r="AG33" s="4"/>
    </row>
    <row r="34" spans="1:33" ht="15.75" customHeight="1">
      <c r="A34" s="223"/>
      <c r="B34" s="7"/>
      <c r="C34" s="46"/>
      <c r="D34" s="16"/>
      <c r="E34" s="16"/>
      <c r="F34" s="16"/>
      <c r="G34" s="16"/>
      <c r="H34" s="16"/>
      <c r="I34" s="16"/>
      <c r="J34" s="16"/>
      <c r="K34" s="16"/>
      <c r="L34" s="16"/>
      <c r="M34" s="16"/>
      <c r="N34" s="16"/>
      <c r="O34" s="16"/>
      <c r="P34" s="16"/>
      <c r="Q34" s="16"/>
      <c r="R34" s="14"/>
      <c r="S34" s="14"/>
      <c r="T34" s="14"/>
      <c r="U34" s="14"/>
      <c r="V34" s="22"/>
      <c r="W34" s="14"/>
      <c r="X34" s="14"/>
      <c r="Y34" s="14"/>
      <c r="Z34" s="14"/>
      <c r="AA34" s="14"/>
      <c r="AB34" s="14"/>
      <c r="AC34" s="14"/>
      <c r="AD34" s="14"/>
      <c r="AE34" s="14"/>
      <c r="AF34" s="5"/>
      <c r="AG34" s="4"/>
    </row>
    <row r="35" spans="1:33" ht="20.25" customHeight="1">
      <c r="A35" s="223"/>
      <c r="B35" s="7"/>
      <c r="C35" s="46"/>
      <c r="D35" s="16"/>
      <c r="E35" s="16"/>
      <c r="F35" s="16"/>
      <c r="G35" s="16"/>
      <c r="H35" s="16"/>
      <c r="I35" s="16"/>
      <c r="J35" s="16"/>
      <c r="K35" s="16"/>
      <c r="L35" s="16"/>
      <c r="M35" s="16"/>
      <c r="N35" s="16"/>
      <c r="O35" s="16"/>
      <c r="P35" s="16"/>
      <c r="Q35" s="16"/>
      <c r="R35" s="14"/>
      <c r="S35" s="14"/>
      <c r="T35" s="14"/>
      <c r="U35" s="14"/>
      <c r="V35" s="22"/>
      <c r="W35" s="14"/>
      <c r="X35" s="14"/>
      <c r="Y35" s="14"/>
      <c r="Z35" s="14"/>
      <c r="AA35" s="14"/>
      <c r="AB35" s="14"/>
      <c r="AC35" s="14"/>
      <c r="AD35" s="14"/>
      <c r="AE35" s="14"/>
      <c r="AF35" s="5"/>
      <c r="AG35" s="4"/>
    </row>
    <row r="36" spans="1:33" ht="15.75" customHeight="1">
      <c r="A36" s="223"/>
      <c r="B36" s="7"/>
      <c r="C36" s="46"/>
      <c r="D36" s="16"/>
      <c r="E36" s="16"/>
      <c r="F36" s="16"/>
      <c r="G36" s="16"/>
      <c r="H36" s="16"/>
      <c r="I36" s="16"/>
      <c r="J36" s="16"/>
      <c r="K36" s="16"/>
      <c r="L36" s="16"/>
      <c r="M36" s="16"/>
      <c r="N36" s="16"/>
      <c r="O36" s="16"/>
      <c r="P36" s="16"/>
      <c r="Q36" s="16"/>
      <c r="R36" s="14"/>
      <c r="S36" s="14"/>
      <c r="T36" s="14"/>
      <c r="U36" s="14"/>
      <c r="V36" s="22"/>
      <c r="W36" s="14"/>
      <c r="X36" s="14"/>
      <c r="Y36" s="14"/>
      <c r="Z36" s="14"/>
      <c r="AA36" s="14"/>
      <c r="AB36" s="14"/>
      <c r="AC36" s="14"/>
      <c r="AD36" s="14"/>
      <c r="AE36" s="14"/>
      <c r="AF36" s="5"/>
      <c r="AG36" s="4"/>
    </row>
    <row r="37" spans="1:33" ht="12.75" customHeight="1">
      <c r="A37" s="223"/>
      <c r="B37" s="7"/>
      <c r="C37" s="46"/>
      <c r="D37" s="16"/>
      <c r="E37" s="16"/>
      <c r="F37" s="16"/>
      <c r="G37" s="16"/>
      <c r="H37" s="16"/>
      <c r="I37" s="16"/>
      <c r="J37" s="16"/>
      <c r="K37" s="16"/>
      <c r="L37" s="16"/>
      <c r="M37" s="16"/>
      <c r="N37" s="16"/>
      <c r="O37" s="16"/>
      <c r="P37" s="16"/>
      <c r="Q37" s="16"/>
      <c r="R37" s="14"/>
      <c r="S37" s="14"/>
      <c r="T37" s="14"/>
      <c r="U37" s="14"/>
      <c r="V37" s="22"/>
      <c r="W37" s="14"/>
      <c r="X37" s="14"/>
      <c r="Y37" s="14"/>
      <c r="Z37" s="14"/>
      <c r="AA37" s="14"/>
      <c r="AB37" s="14"/>
      <c r="AC37" s="14"/>
      <c r="AD37" s="14"/>
      <c r="AE37" s="14"/>
      <c r="AF37" s="5"/>
      <c r="AG37" s="4"/>
    </row>
    <row r="38" spans="1:33" ht="12" customHeight="1">
      <c r="A38" s="223"/>
      <c r="B38" s="7"/>
      <c r="C38" s="46"/>
      <c r="D38" s="16"/>
      <c r="E38" s="16"/>
      <c r="F38" s="16"/>
      <c r="G38" s="16"/>
      <c r="H38" s="16"/>
      <c r="I38" s="16"/>
      <c r="J38" s="16"/>
      <c r="K38" s="16"/>
      <c r="L38" s="16"/>
      <c r="M38" s="16"/>
      <c r="N38" s="16"/>
      <c r="O38" s="16"/>
      <c r="P38" s="16"/>
      <c r="Q38" s="16"/>
      <c r="R38" s="14"/>
      <c r="S38" s="14"/>
      <c r="T38" s="14"/>
      <c r="U38" s="14"/>
      <c r="V38" s="22"/>
      <c r="W38" s="14"/>
      <c r="X38" s="14"/>
      <c r="Y38" s="14"/>
      <c r="Z38" s="14"/>
      <c r="AA38" s="14"/>
      <c r="AB38" s="14"/>
      <c r="AC38" s="14"/>
      <c r="AD38" s="14"/>
      <c r="AE38" s="14"/>
      <c r="AF38" s="5"/>
      <c r="AG38" s="4"/>
    </row>
    <row r="39" spans="1:33" ht="12.75" customHeight="1">
      <c r="A39" s="223"/>
      <c r="B39" s="7"/>
      <c r="C39" s="46"/>
      <c r="D39" s="16"/>
      <c r="E39" s="16"/>
      <c r="F39" s="16"/>
      <c r="G39" s="16"/>
      <c r="H39" s="16"/>
      <c r="I39" s="16"/>
      <c r="J39" s="16"/>
      <c r="K39" s="16"/>
      <c r="L39" s="16"/>
      <c r="M39" s="16"/>
      <c r="N39" s="16"/>
      <c r="O39" s="16"/>
      <c r="P39" s="16"/>
      <c r="Q39" s="16"/>
      <c r="R39" s="14"/>
      <c r="S39" s="14"/>
      <c r="T39" s="14"/>
      <c r="U39" s="14"/>
      <c r="V39" s="22"/>
      <c r="W39" s="14"/>
      <c r="X39" s="14"/>
      <c r="Y39" s="14"/>
      <c r="Z39" s="14"/>
      <c r="AA39" s="14"/>
      <c r="AB39" s="14"/>
      <c r="AC39" s="14"/>
      <c r="AD39" s="14"/>
      <c r="AE39" s="14"/>
      <c r="AF39" s="5"/>
      <c r="AG39" s="4"/>
    </row>
    <row r="40" spans="1:33" ht="12.75" customHeight="1">
      <c r="A40" s="223"/>
      <c r="B40" s="7"/>
      <c r="C40" s="46"/>
      <c r="D40" s="16"/>
      <c r="E40" s="16"/>
      <c r="F40" s="16"/>
      <c r="G40" s="16"/>
      <c r="H40" s="16"/>
      <c r="I40" s="16"/>
      <c r="J40" s="16"/>
      <c r="K40" s="16"/>
      <c r="L40" s="16"/>
      <c r="M40" s="16"/>
      <c r="N40" s="16"/>
      <c r="O40" s="16"/>
      <c r="P40" s="16"/>
      <c r="Q40" s="16"/>
      <c r="R40" s="14"/>
      <c r="S40" s="14"/>
      <c r="T40" s="14"/>
      <c r="U40" s="14"/>
      <c r="V40" s="22"/>
      <c r="W40" s="14"/>
      <c r="X40" s="14"/>
      <c r="Y40" s="14"/>
      <c r="Z40" s="14"/>
      <c r="AA40" s="14"/>
      <c r="AB40" s="14"/>
      <c r="AC40" s="14"/>
      <c r="AD40" s="14"/>
      <c r="AE40" s="14"/>
      <c r="AF40" s="5"/>
      <c r="AG40" s="4"/>
    </row>
    <row r="41" spans="1:33" ht="10.5" customHeight="1">
      <c r="A41" s="223"/>
      <c r="B41" s="7"/>
      <c r="C41" s="46"/>
      <c r="D41" s="16"/>
      <c r="E41" s="16"/>
      <c r="F41" s="16"/>
      <c r="G41" s="16"/>
      <c r="H41" s="16"/>
      <c r="I41" s="16"/>
      <c r="J41" s="16"/>
      <c r="K41" s="16"/>
      <c r="L41" s="16"/>
      <c r="M41" s="16"/>
      <c r="N41" s="16"/>
      <c r="O41" s="16"/>
      <c r="P41" s="16"/>
      <c r="Q41" s="16"/>
      <c r="R41" s="14"/>
      <c r="S41" s="14"/>
      <c r="T41" s="14"/>
      <c r="U41" s="14"/>
      <c r="V41" s="22"/>
      <c r="W41" s="14"/>
      <c r="X41" s="14"/>
      <c r="Y41" s="14"/>
      <c r="Z41" s="14"/>
      <c r="AA41" s="14"/>
      <c r="AB41" s="14"/>
      <c r="AC41" s="14"/>
      <c r="AD41" s="14"/>
      <c r="AE41" s="14"/>
      <c r="AF41" s="5"/>
      <c r="AG41" s="4"/>
    </row>
    <row r="42" spans="1:33" ht="19.5" customHeight="1">
      <c r="A42" s="223"/>
      <c r="B42" s="7"/>
      <c r="C42" s="7"/>
      <c r="D42" s="7"/>
      <c r="E42" s="7"/>
      <c r="F42" s="7"/>
      <c r="G42" s="7"/>
      <c r="H42" s="7"/>
      <c r="I42" s="7"/>
      <c r="J42" s="7"/>
      <c r="K42" s="7"/>
      <c r="L42" s="7"/>
      <c r="M42" s="7"/>
      <c r="N42" s="7"/>
      <c r="O42" s="7"/>
      <c r="P42" s="7"/>
      <c r="Q42" s="7"/>
      <c r="R42" s="57"/>
      <c r="S42" s="57"/>
      <c r="T42" s="7"/>
      <c r="U42" s="7"/>
      <c r="V42" s="7"/>
      <c r="W42" s="7"/>
      <c r="X42" s="7"/>
      <c r="Y42" s="7"/>
      <c r="Z42" s="7"/>
      <c r="AA42" s="7"/>
      <c r="AB42" s="20"/>
      <c r="AC42" s="7"/>
      <c r="AD42" s="20"/>
      <c r="AE42" s="7"/>
      <c r="AF42" s="5"/>
      <c r="AG42" s="4"/>
    </row>
    <row r="43" spans="1:33" ht="9" customHeight="1">
      <c r="A43" s="223"/>
      <c r="B43" s="7"/>
      <c r="C43" s="80"/>
      <c r="D43" s="74"/>
      <c r="E43" s="74"/>
      <c r="F43" s="74"/>
      <c r="G43" s="74"/>
      <c r="H43" s="74"/>
      <c r="I43" s="74"/>
      <c r="J43" s="74"/>
      <c r="K43" s="74"/>
      <c r="L43" s="74"/>
      <c r="M43" s="74"/>
      <c r="N43" s="74"/>
      <c r="O43" s="74"/>
      <c r="P43" s="74"/>
      <c r="Q43" s="74"/>
      <c r="R43" s="81"/>
      <c r="S43" s="81"/>
      <c r="T43" s="81"/>
      <c r="U43" s="81"/>
      <c r="V43" s="81"/>
      <c r="W43" s="81"/>
      <c r="X43" s="81"/>
      <c r="Y43" s="81"/>
      <c r="Z43" s="81"/>
      <c r="AA43" s="81"/>
      <c r="AB43" s="81"/>
      <c r="AC43" s="81"/>
      <c r="AD43" s="81"/>
      <c r="AE43" s="81"/>
      <c r="AF43" s="5"/>
      <c r="AG43" s="4"/>
    </row>
    <row r="44" spans="1:33" ht="3.75" customHeight="1">
      <c r="A44" s="223"/>
      <c r="B44" s="7"/>
      <c r="C44" s="11"/>
      <c r="D44" s="11"/>
      <c r="E44" s="11"/>
      <c r="F44" s="11"/>
      <c r="G44" s="11"/>
      <c r="H44" s="11"/>
      <c r="I44" s="11"/>
      <c r="J44" s="11"/>
      <c r="K44" s="11"/>
      <c r="L44" s="11"/>
      <c r="M44" s="11"/>
      <c r="N44" s="11"/>
      <c r="O44" s="11"/>
      <c r="P44" s="11"/>
      <c r="Q44" s="11"/>
      <c r="R44" s="5"/>
      <c r="S44" s="5"/>
      <c r="T44" s="5"/>
      <c r="U44" s="5"/>
      <c r="V44" s="5"/>
      <c r="W44" s="5"/>
      <c r="X44" s="5"/>
      <c r="Y44" s="5"/>
      <c r="Z44" s="5"/>
      <c r="AA44" s="5"/>
      <c r="AB44" s="5"/>
      <c r="AC44" s="5"/>
      <c r="AD44" s="5"/>
      <c r="AE44" s="5"/>
      <c r="AF44" s="5"/>
      <c r="AG44" s="4"/>
    </row>
    <row r="45" spans="1:33" ht="11.25" customHeight="1">
      <c r="A45" s="223"/>
      <c r="B45" s="7"/>
      <c r="C45" s="11"/>
      <c r="D45" s="11"/>
      <c r="E45" s="13"/>
      <c r="F45" s="1652"/>
      <c r="G45" s="1652"/>
      <c r="H45" s="1652"/>
      <c r="I45" s="1652"/>
      <c r="J45" s="1652"/>
      <c r="K45" s="1652"/>
      <c r="L45" s="1652"/>
      <c r="M45" s="1652"/>
      <c r="N45" s="1652"/>
      <c r="O45" s="1652"/>
      <c r="P45" s="1652"/>
      <c r="Q45" s="1652"/>
      <c r="R45" s="1652"/>
      <c r="S45" s="1652"/>
      <c r="T45" s="1652"/>
      <c r="U45" s="1652"/>
      <c r="V45" s="1652"/>
      <c r="W45" s="13"/>
      <c r="X45" s="1652"/>
      <c r="Y45" s="1652"/>
      <c r="Z45" s="1652"/>
      <c r="AA45" s="1652"/>
      <c r="AB45" s="1652"/>
      <c r="AC45" s="1652"/>
      <c r="AD45" s="1652"/>
      <c r="AE45" s="13"/>
      <c r="AF45" s="7"/>
      <c r="AG45" s="4"/>
    </row>
    <row r="46" spans="1:33" ht="12.75" customHeight="1">
      <c r="A46" s="223"/>
      <c r="B46" s="7"/>
      <c r="C46" s="11"/>
      <c r="D46" s="11"/>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5"/>
      <c r="AG46" s="4"/>
    </row>
    <row r="47" spans="1:33" ht="6" customHeight="1">
      <c r="A47" s="223"/>
      <c r="B47" s="7"/>
      <c r="C47" s="11"/>
      <c r="D47" s="11"/>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5"/>
      <c r="AG47" s="4"/>
    </row>
    <row r="48" spans="1:33" s="53" customFormat="1" ht="12" customHeight="1">
      <c r="A48" s="370"/>
      <c r="B48" s="51"/>
      <c r="C48" s="58"/>
      <c r="D48" s="52"/>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7"/>
      <c r="AG48" s="50"/>
    </row>
    <row r="49" spans="1:33" ht="10.5" customHeight="1">
      <c r="A49" s="223"/>
      <c r="B49" s="7"/>
      <c r="C49" s="46"/>
      <c r="D49" s="16"/>
      <c r="E49" s="77"/>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77"/>
      <c r="AF49" s="5"/>
      <c r="AG49" s="4"/>
    </row>
    <row r="50" spans="1:33" ht="12" customHeight="1">
      <c r="A50" s="223"/>
      <c r="B50" s="7"/>
      <c r="C50" s="46"/>
      <c r="D50" s="16"/>
      <c r="E50" s="77"/>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77"/>
      <c r="AF50" s="5"/>
      <c r="AG50" s="4"/>
    </row>
    <row r="51" spans="1:33" ht="12" customHeight="1">
      <c r="A51" s="223"/>
      <c r="B51" s="7"/>
      <c r="C51" s="46"/>
      <c r="D51" s="16"/>
      <c r="E51" s="77"/>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77"/>
      <c r="AF51" s="5"/>
      <c r="AG51" s="4"/>
    </row>
    <row r="52" spans="1:33" ht="12" customHeight="1">
      <c r="A52" s="223"/>
      <c r="B52" s="7"/>
      <c r="C52" s="46"/>
      <c r="D52" s="16"/>
      <c r="E52" s="77"/>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77"/>
      <c r="AF52" s="5"/>
      <c r="AG52" s="4"/>
    </row>
    <row r="53" spans="1:33" ht="12" customHeight="1">
      <c r="A53" s="223"/>
      <c r="B53" s="7"/>
      <c r="C53" s="46"/>
      <c r="D53" s="16"/>
      <c r="E53" s="77"/>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77"/>
      <c r="AF53" s="5"/>
      <c r="AG53" s="4"/>
    </row>
    <row r="54" spans="1:33" ht="12" customHeight="1">
      <c r="A54" s="223"/>
      <c r="B54" s="7"/>
      <c r="C54" s="46"/>
      <c r="D54" s="16"/>
      <c r="E54" s="77"/>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77"/>
      <c r="AF54" s="5"/>
      <c r="AG54" s="4"/>
    </row>
    <row r="55" spans="1:33" ht="12" customHeight="1">
      <c r="A55" s="223"/>
      <c r="B55" s="7"/>
      <c r="C55" s="46"/>
      <c r="D55" s="16"/>
      <c r="E55" s="77"/>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77"/>
      <c r="AF55" s="5"/>
      <c r="AG55" s="4"/>
    </row>
    <row r="56" spans="1:33" ht="12" customHeight="1">
      <c r="A56" s="223"/>
      <c r="B56" s="7"/>
      <c r="C56" s="46"/>
      <c r="D56" s="16"/>
      <c r="E56" s="77"/>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77"/>
      <c r="AF56" s="5"/>
      <c r="AG56" s="4"/>
    </row>
    <row r="57" spans="1:33" ht="12" customHeight="1">
      <c r="A57" s="223"/>
      <c r="B57" s="7"/>
      <c r="C57" s="46"/>
      <c r="D57" s="16"/>
      <c r="E57" s="77"/>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77"/>
      <c r="AF57" s="5"/>
      <c r="AG57" s="4"/>
    </row>
    <row r="58" spans="1:33" ht="12" customHeight="1">
      <c r="A58" s="223"/>
      <c r="B58" s="7"/>
      <c r="C58" s="46"/>
      <c r="D58" s="16"/>
      <c r="E58" s="77"/>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77"/>
      <c r="AF58" s="5"/>
      <c r="AG58" s="4"/>
    </row>
    <row r="59" spans="1:33" ht="12" customHeight="1">
      <c r="A59" s="223"/>
      <c r="B59" s="7"/>
      <c r="C59" s="46"/>
      <c r="D59" s="16"/>
      <c r="E59" s="77"/>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77"/>
      <c r="AF59" s="5"/>
      <c r="AG59" s="4"/>
    </row>
    <row r="60" spans="1:33" ht="12" customHeight="1">
      <c r="A60" s="223"/>
      <c r="B60" s="7"/>
      <c r="C60" s="46"/>
      <c r="D60" s="16"/>
      <c r="E60" s="77"/>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77"/>
      <c r="AF60" s="5"/>
      <c r="AG60" s="4"/>
    </row>
    <row r="61" spans="1:33" ht="12" customHeight="1">
      <c r="A61" s="223"/>
      <c r="B61" s="7"/>
      <c r="C61" s="46"/>
      <c r="D61" s="16"/>
      <c r="E61" s="77"/>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77"/>
      <c r="AF61" s="5"/>
      <c r="AG61" s="4"/>
    </row>
    <row r="62" spans="1:33" ht="12" customHeight="1">
      <c r="A62" s="223"/>
      <c r="B62" s="7"/>
      <c r="C62" s="46"/>
      <c r="D62" s="16"/>
      <c r="E62" s="77"/>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77"/>
      <c r="AF62" s="5"/>
      <c r="AG62" s="4"/>
    </row>
    <row r="63" spans="1:33" ht="12" customHeight="1">
      <c r="A63" s="223"/>
      <c r="B63" s="7"/>
      <c r="C63" s="46"/>
      <c r="D63" s="16"/>
      <c r="E63" s="77"/>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77"/>
      <c r="AF63" s="5"/>
      <c r="AG63" s="4"/>
    </row>
    <row r="64" spans="1:33" ht="12" customHeight="1">
      <c r="A64" s="223"/>
      <c r="B64" s="7"/>
      <c r="C64" s="46"/>
      <c r="D64" s="16"/>
      <c r="E64" s="77"/>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77"/>
      <c r="AF64" s="5"/>
      <c r="AG64" s="4"/>
    </row>
    <row r="65" spans="1:33" ht="12" customHeight="1">
      <c r="A65" s="223"/>
      <c r="B65" s="7"/>
      <c r="C65" s="46"/>
      <c r="D65" s="16"/>
      <c r="E65" s="77"/>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77"/>
      <c r="AF65" s="5"/>
      <c r="AG65" s="4"/>
    </row>
    <row r="66" spans="1:33" ht="12" customHeight="1">
      <c r="A66" s="223"/>
      <c r="B66" s="7"/>
      <c r="C66" s="46"/>
      <c r="D66" s="16"/>
      <c r="E66" s="77"/>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77"/>
      <c r="AF66" s="5"/>
      <c r="AG66" s="4"/>
    </row>
    <row r="67" spans="1:33" ht="12" customHeight="1">
      <c r="A67" s="223"/>
      <c r="B67" s="7"/>
      <c r="C67" s="46"/>
      <c r="D67" s="16"/>
      <c r="E67" s="77"/>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77"/>
      <c r="AF67" s="5"/>
      <c r="AG67" s="4"/>
    </row>
    <row r="68" spans="1:33" ht="12" customHeight="1">
      <c r="A68" s="223"/>
      <c r="B68" s="7"/>
      <c r="C68" s="46"/>
      <c r="D68" s="16"/>
      <c r="E68" s="77"/>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77"/>
      <c r="AF68" s="5"/>
      <c r="AG68" s="7"/>
    </row>
    <row r="69" spans="1:33" s="70" customFormat="1" ht="9" customHeight="1">
      <c r="A69" s="371"/>
      <c r="B69" s="69"/>
      <c r="C69" s="72"/>
      <c r="D69" s="24"/>
      <c r="E69" s="73"/>
      <c r="F69" s="73"/>
      <c r="G69" s="73"/>
      <c r="H69" s="78"/>
      <c r="I69" s="78"/>
      <c r="J69" s="78"/>
      <c r="K69" s="78"/>
      <c r="L69" s="78"/>
      <c r="M69" s="78"/>
      <c r="N69" s="78"/>
      <c r="O69" s="78"/>
      <c r="P69" s="78"/>
      <c r="Q69" s="78"/>
      <c r="R69" s="78"/>
      <c r="S69" s="78"/>
      <c r="T69" s="78"/>
      <c r="U69" s="78"/>
      <c r="V69" s="78"/>
      <c r="W69" s="78"/>
      <c r="X69" s="78"/>
      <c r="Y69" s="78"/>
      <c r="Z69" s="78"/>
      <c r="AA69" s="78"/>
      <c r="AB69" s="78"/>
      <c r="AC69" s="78"/>
      <c r="AD69" s="78"/>
      <c r="AE69" s="78"/>
      <c r="AF69" s="69"/>
      <c r="AG69" s="69"/>
    </row>
    <row r="70" spans="1:33" ht="11.25" customHeight="1">
      <c r="A70" s="223"/>
      <c r="B70" s="1"/>
      <c r="C70" s="45"/>
      <c r="D70" s="16"/>
      <c r="E70" s="79"/>
      <c r="F70" s="79"/>
      <c r="G70" s="79"/>
      <c r="H70" s="79"/>
      <c r="I70" s="79"/>
      <c r="J70" s="79"/>
      <c r="K70" s="79"/>
      <c r="L70" s="79"/>
      <c r="M70" s="79"/>
      <c r="N70" s="79"/>
      <c r="O70" s="79"/>
      <c r="P70" s="79"/>
      <c r="Q70" s="79"/>
      <c r="R70" s="79"/>
      <c r="S70" s="79"/>
      <c r="T70" s="79"/>
      <c r="U70" s="79"/>
      <c r="V70" s="78"/>
      <c r="W70" s="79"/>
      <c r="X70" s="79"/>
      <c r="Y70" s="79"/>
      <c r="Z70" s="79"/>
      <c r="AA70" s="79"/>
      <c r="AB70" s="79"/>
      <c r="AC70" s="79"/>
      <c r="AD70" s="79"/>
      <c r="AE70" s="79"/>
      <c r="AF70" s="5"/>
      <c r="AG70" s="7"/>
    </row>
    <row r="71" spans="1:33" ht="13.5" customHeight="1">
      <c r="A71" s="223"/>
      <c r="B71" s="374">
        <v>22</v>
      </c>
      <c r="C71" s="1653">
        <v>42217</v>
      </c>
      <c r="D71" s="1654"/>
      <c r="E71" s="1654"/>
      <c r="F71" s="1654"/>
      <c r="G71" s="1650"/>
      <c r="H71" s="1651"/>
      <c r="I71" s="7"/>
      <c r="J71" s="7"/>
      <c r="K71" s="7"/>
      <c r="L71" s="7"/>
      <c r="M71" s="7"/>
      <c r="N71" s="7"/>
      <c r="O71" s="7"/>
      <c r="P71" s="7"/>
      <c r="Q71" s="7"/>
      <c r="R71" s="7"/>
      <c r="S71" s="7"/>
      <c r="T71" s="7"/>
      <c r="U71" s="7"/>
      <c r="V71" s="78"/>
      <c r="W71" s="7"/>
      <c r="X71" s="7"/>
      <c r="Y71" s="7"/>
      <c r="Z71" s="7"/>
      <c r="AA71" s="7"/>
      <c r="AB71" s="7"/>
      <c r="AC71" s="7"/>
      <c r="AD71" s="7"/>
      <c r="AE71" s="7"/>
      <c r="AF71" s="7"/>
      <c r="AG71" s="7"/>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AG73"/>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6"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4"/>
      <c r="B1" s="1560" t="s">
        <v>335</v>
      </c>
      <c r="C1" s="1560"/>
      <c r="D1" s="1560"/>
      <c r="E1" s="1560"/>
      <c r="F1" s="1560"/>
      <c r="G1" s="1560"/>
      <c r="H1" s="1560"/>
      <c r="I1" s="222"/>
      <c r="J1" s="222"/>
      <c r="K1" s="222"/>
      <c r="L1" s="222"/>
      <c r="M1" s="222"/>
      <c r="N1" s="222"/>
      <c r="O1" s="222"/>
      <c r="P1" s="222"/>
      <c r="Q1" s="222"/>
      <c r="R1" s="222"/>
      <c r="S1" s="222"/>
      <c r="T1" s="222"/>
      <c r="U1" s="222"/>
      <c r="V1" s="222"/>
      <c r="W1" s="222"/>
      <c r="X1" s="271"/>
      <c r="Y1" s="226"/>
      <c r="Z1" s="226"/>
      <c r="AA1" s="226"/>
      <c r="AB1" s="226"/>
      <c r="AC1" s="226"/>
      <c r="AD1" s="226"/>
      <c r="AE1" s="226"/>
      <c r="AF1" s="226"/>
      <c r="AG1" s="4"/>
    </row>
    <row r="2" spans="1:33" ht="6" customHeight="1">
      <c r="A2" s="4"/>
      <c r="B2" s="1498"/>
      <c r="C2" s="1498"/>
      <c r="D2" s="1498"/>
      <c r="E2" s="19"/>
      <c r="F2" s="19"/>
      <c r="G2" s="19"/>
      <c r="H2" s="19"/>
      <c r="I2" s="19"/>
      <c r="J2" s="220"/>
      <c r="K2" s="220"/>
      <c r="L2" s="220"/>
      <c r="M2" s="220"/>
      <c r="N2" s="220"/>
      <c r="O2" s="220"/>
      <c r="P2" s="220"/>
      <c r="Q2" s="220"/>
      <c r="R2" s="220"/>
      <c r="S2" s="220"/>
      <c r="T2" s="220"/>
      <c r="U2" s="220"/>
      <c r="V2" s="220"/>
      <c r="W2" s="220"/>
      <c r="X2" s="220"/>
      <c r="Y2" s="220"/>
      <c r="Z2" s="7"/>
      <c r="AA2" s="7"/>
      <c r="AB2" s="7"/>
      <c r="AC2" s="7"/>
      <c r="AD2" s="7"/>
      <c r="AE2" s="7"/>
      <c r="AF2" s="7"/>
      <c r="AG2" s="231"/>
    </row>
    <row r="3" spans="1:33" ht="12" customHeight="1">
      <c r="A3" s="4"/>
      <c r="B3" s="7"/>
      <c r="C3" s="7"/>
      <c r="D3" s="7"/>
      <c r="E3" s="7"/>
      <c r="F3" s="7"/>
      <c r="G3" s="7"/>
      <c r="H3" s="7"/>
      <c r="I3" s="7"/>
      <c r="J3" s="7"/>
      <c r="K3" s="7"/>
      <c r="L3" s="7"/>
      <c r="M3" s="7"/>
      <c r="N3" s="7"/>
      <c r="O3" s="7"/>
      <c r="P3" s="7"/>
      <c r="Q3" s="7"/>
      <c r="R3" s="7"/>
      <c r="S3" s="7"/>
      <c r="T3" s="7"/>
      <c r="U3" s="7"/>
      <c r="V3" s="7"/>
      <c r="W3" s="7"/>
      <c r="X3" s="7"/>
      <c r="Y3" s="7"/>
      <c r="Z3" s="7"/>
      <c r="AA3" s="7"/>
      <c r="AB3" s="20"/>
      <c r="AC3" s="7"/>
      <c r="AD3" s="20"/>
      <c r="AE3" s="7"/>
      <c r="AF3" s="7"/>
      <c r="AG3" s="231"/>
    </row>
    <row r="4" spans="1:33" s="10" customFormat="1" ht="13.5" customHeight="1">
      <c r="A4" s="9"/>
      <c r="B4" s="17"/>
      <c r="C4" s="80"/>
      <c r="D4" s="74"/>
      <c r="E4" s="74"/>
      <c r="F4" s="74"/>
      <c r="G4" s="74"/>
      <c r="H4" s="74"/>
      <c r="I4" s="74"/>
      <c r="J4" s="74"/>
      <c r="K4" s="74"/>
      <c r="L4" s="74"/>
      <c r="M4" s="74"/>
      <c r="N4" s="74"/>
      <c r="O4" s="74"/>
      <c r="P4" s="74"/>
      <c r="Q4" s="74"/>
      <c r="R4" s="81"/>
      <c r="S4" s="81"/>
      <c r="T4" s="81"/>
      <c r="U4" s="81"/>
      <c r="V4" s="81"/>
      <c r="W4" s="81"/>
      <c r="X4" s="81"/>
      <c r="Y4" s="81"/>
      <c r="Z4" s="81"/>
      <c r="AA4" s="81"/>
      <c r="AB4" s="81"/>
      <c r="AC4" s="81"/>
      <c r="AD4" s="81"/>
      <c r="AE4" s="81"/>
      <c r="AF4" s="7"/>
      <c r="AG4" s="230"/>
    </row>
    <row r="5" spans="1:33" ht="3.75" customHeight="1">
      <c r="A5" s="4"/>
      <c r="B5" s="7"/>
      <c r="C5" s="11"/>
      <c r="D5" s="11"/>
      <c r="E5" s="11"/>
      <c r="F5" s="1655"/>
      <c r="G5" s="1655"/>
      <c r="H5" s="1655"/>
      <c r="I5" s="1655"/>
      <c r="J5" s="1655"/>
      <c r="K5" s="1655"/>
      <c r="L5" s="1655"/>
      <c r="M5" s="11"/>
      <c r="N5" s="11"/>
      <c r="O5" s="11"/>
      <c r="P5" s="11"/>
      <c r="Q5" s="11"/>
      <c r="R5" s="5"/>
      <c r="S5" s="5"/>
      <c r="T5" s="5"/>
      <c r="U5" s="64"/>
      <c r="V5" s="5"/>
      <c r="W5" s="5"/>
      <c r="X5" s="5"/>
      <c r="Y5" s="5"/>
      <c r="Z5" s="5"/>
      <c r="AA5" s="5"/>
      <c r="AB5" s="5"/>
      <c r="AC5" s="5"/>
      <c r="AD5" s="5"/>
      <c r="AE5" s="5"/>
      <c r="AF5" s="7"/>
      <c r="AG5" s="231"/>
    </row>
    <row r="6" spans="1:33" ht="9.75" customHeight="1">
      <c r="A6" s="4"/>
      <c r="B6" s="7"/>
      <c r="C6" s="11"/>
      <c r="D6" s="11"/>
      <c r="E6" s="13"/>
      <c r="F6" s="1652"/>
      <c r="G6" s="1652"/>
      <c r="H6" s="1652"/>
      <c r="I6" s="1652"/>
      <c r="J6" s="1652"/>
      <c r="K6" s="1652"/>
      <c r="L6" s="1652"/>
      <c r="M6" s="1652"/>
      <c r="N6" s="1652"/>
      <c r="O6" s="1652"/>
      <c r="P6" s="1652"/>
      <c r="Q6" s="1652"/>
      <c r="R6" s="1652"/>
      <c r="S6" s="1652"/>
      <c r="T6" s="1652"/>
      <c r="U6" s="1652"/>
      <c r="V6" s="1652"/>
      <c r="W6" s="13"/>
      <c r="X6" s="1652"/>
      <c r="Y6" s="1652"/>
      <c r="Z6" s="1652"/>
      <c r="AA6" s="1652"/>
      <c r="AB6" s="1652"/>
      <c r="AC6" s="1652"/>
      <c r="AD6" s="1652"/>
      <c r="AE6" s="13"/>
      <c r="AF6" s="7"/>
      <c r="AG6" s="231"/>
    </row>
    <row r="7" spans="1:33" ht="12.75" customHeight="1">
      <c r="A7" s="4"/>
      <c r="B7" s="7"/>
      <c r="C7" s="11"/>
      <c r="D7" s="11"/>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5"/>
      <c r="AG7" s="231"/>
    </row>
    <row r="8" spans="1:33" s="53" customFormat="1" ht="13.5" hidden="1" customHeight="1">
      <c r="A8" s="50"/>
      <c r="B8" s="51"/>
      <c r="C8" s="1656"/>
      <c r="D8" s="1656"/>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67"/>
      <c r="AG8" s="348"/>
    </row>
    <row r="9" spans="1:33" s="53" customFormat="1" ht="6" hidden="1" customHeight="1">
      <c r="A9" s="50"/>
      <c r="B9" s="51"/>
      <c r="C9" s="58"/>
      <c r="D9" s="58"/>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67"/>
      <c r="AG9" s="348"/>
    </row>
    <row r="10" spans="1:33" s="65" customFormat="1" ht="15" customHeight="1">
      <c r="A10" s="61"/>
      <c r="B10" s="82"/>
      <c r="C10" s="62"/>
      <c r="D10" s="63"/>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76"/>
      <c r="AG10" s="345"/>
    </row>
    <row r="11" spans="1:33" ht="12" customHeight="1">
      <c r="A11" s="4"/>
      <c r="B11" s="7"/>
      <c r="C11" s="46"/>
      <c r="D11" s="16"/>
      <c r="E11" s="77"/>
      <c r="F11" s="77"/>
      <c r="G11" s="77"/>
      <c r="H11" s="77"/>
      <c r="I11" s="77"/>
      <c r="J11" s="77"/>
      <c r="K11" s="77"/>
      <c r="L11" s="77"/>
      <c r="M11" s="77"/>
      <c r="N11" s="77"/>
      <c r="O11" s="77"/>
      <c r="P11" s="77"/>
      <c r="Q11" s="77"/>
      <c r="R11" s="77"/>
      <c r="S11" s="77"/>
      <c r="T11" s="77"/>
      <c r="U11" s="77"/>
      <c r="V11" s="77"/>
      <c r="W11" s="77"/>
      <c r="X11" s="77"/>
      <c r="Y11" s="77"/>
      <c r="Z11" s="77"/>
      <c r="AA11" s="77"/>
      <c r="AB11" s="25"/>
      <c r="AC11" s="77"/>
      <c r="AD11" s="25"/>
      <c r="AE11" s="77"/>
      <c r="AF11" s="5"/>
      <c r="AG11" s="231"/>
    </row>
    <row r="12" spans="1:33" ht="12" customHeight="1">
      <c r="A12" s="4"/>
      <c r="B12" s="7"/>
      <c r="C12" s="46"/>
      <c r="D12" s="16"/>
      <c r="E12" s="77"/>
      <c r="F12" s="77"/>
      <c r="G12" s="77"/>
      <c r="H12" s="77"/>
      <c r="I12" s="77"/>
      <c r="J12" s="77"/>
      <c r="K12" s="77"/>
      <c r="L12" s="77"/>
      <c r="M12" s="77"/>
      <c r="N12" s="77"/>
      <c r="O12" s="77"/>
      <c r="P12" s="77"/>
      <c r="Q12" s="77"/>
      <c r="R12" s="77"/>
      <c r="S12" s="77"/>
      <c r="T12" s="77"/>
      <c r="U12" s="77"/>
      <c r="V12" s="77"/>
      <c r="W12" s="77"/>
      <c r="X12" s="77"/>
      <c r="Y12" s="77"/>
      <c r="Z12" s="77"/>
      <c r="AA12" s="77"/>
      <c r="AB12" s="25"/>
      <c r="AC12" s="77"/>
      <c r="AD12" s="25"/>
      <c r="AE12" s="77"/>
      <c r="AF12" s="5"/>
      <c r="AG12" s="231"/>
    </row>
    <row r="13" spans="1:33" ht="12" customHeight="1">
      <c r="A13" s="4"/>
      <c r="B13" s="7"/>
      <c r="C13" s="46"/>
      <c r="D13" s="16"/>
      <c r="E13" s="77"/>
      <c r="F13" s="77"/>
      <c r="G13" s="77"/>
      <c r="H13" s="77"/>
      <c r="I13" s="77"/>
      <c r="J13" s="77"/>
      <c r="K13" s="77"/>
      <c r="L13" s="77"/>
      <c r="M13" s="77"/>
      <c r="N13" s="77"/>
      <c r="O13" s="77"/>
      <c r="P13" s="77"/>
      <c r="Q13" s="77"/>
      <c r="R13" s="77"/>
      <c r="S13" s="77"/>
      <c r="T13" s="77"/>
      <c r="U13" s="77"/>
      <c r="V13" s="77"/>
      <c r="W13" s="77"/>
      <c r="X13" s="77"/>
      <c r="Y13" s="77"/>
      <c r="Z13" s="77"/>
      <c r="AA13" s="77"/>
      <c r="AB13" s="25"/>
      <c r="AC13" s="77"/>
      <c r="AD13" s="25"/>
      <c r="AE13" s="77"/>
      <c r="AF13" s="5"/>
      <c r="AG13" s="231"/>
    </row>
    <row r="14" spans="1:33" ht="12" customHeight="1">
      <c r="A14" s="4"/>
      <c r="B14" s="7"/>
      <c r="C14" s="46"/>
      <c r="D14" s="16"/>
      <c r="E14" s="77"/>
      <c r="F14" s="77"/>
      <c r="G14" s="77"/>
      <c r="H14" s="77"/>
      <c r="I14" s="77"/>
      <c r="J14" s="77"/>
      <c r="K14" s="77"/>
      <c r="L14" s="77"/>
      <c r="M14" s="77"/>
      <c r="N14" s="77"/>
      <c r="O14" s="77"/>
      <c r="P14" s="77"/>
      <c r="Q14" s="77"/>
      <c r="R14" s="77"/>
      <c r="S14" s="77"/>
      <c r="T14" s="77"/>
      <c r="U14" s="77"/>
      <c r="V14" s="77"/>
      <c r="W14" s="77"/>
      <c r="X14" s="77"/>
      <c r="Y14" s="77"/>
      <c r="Z14" s="77"/>
      <c r="AA14" s="77"/>
      <c r="AB14" s="25"/>
      <c r="AC14" s="77"/>
      <c r="AD14" s="25"/>
      <c r="AE14" s="77"/>
      <c r="AF14" s="5"/>
      <c r="AG14" s="231"/>
    </row>
    <row r="15" spans="1:33" ht="12" customHeight="1">
      <c r="A15" s="4"/>
      <c r="B15" s="7"/>
      <c r="C15" s="46"/>
      <c r="D15" s="16"/>
      <c r="E15" s="77"/>
      <c r="F15" s="77"/>
      <c r="G15" s="77"/>
      <c r="H15" s="77"/>
      <c r="I15" s="77"/>
      <c r="J15" s="77"/>
      <c r="K15" s="77"/>
      <c r="L15" s="77"/>
      <c r="M15" s="77"/>
      <c r="N15" s="77"/>
      <c r="O15" s="77"/>
      <c r="P15" s="77"/>
      <c r="Q15" s="77"/>
      <c r="R15" s="77"/>
      <c r="S15" s="77"/>
      <c r="T15" s="77"/>
      <c r="U15" s="77"/>
      <c r="V15" s="77"/>
      <c r="W15" s="77"/>
      <c r="X15" s="77"/>
      <c r="Y15" s="77"/>
      <c r="Z15" s="77"/>
      <c r="AA15" s="77"/>
      <c r="AB15" s="25"/>
      <c r="AC15" s="77"/>
      <c r="AD15" s="25"/>
      <c r="AE15" s="77"/>
      <c r="AF15" s="5"/>
      <c r="AG15" s="231"/>
    </row>
    <row r="16" spans="1:33" ht="12" customHeight="1">
      <c r="A16" s="4"/>
      <c r="B16" s="7"/>
      <c r="C16" s="46"/>
      <c r="D16" s="16"/>
      <c r="E16" s="77"/>
      <c r="F16" s="77"/>
      <c r="G16" s="77"/>
      <c r="H16" s="77"/>
      <c r="I16" s="77"/>
      <c r="J16" s="77"/>
      <c r="K16" s="77"/>
      <c r="L16" s="77"/>
      <c r="M16" s="77"/>
      <c r="N16" s="77"/>
      <c r="O16" s="77"/>
      <c r="P16" s="77"/>
      <c r="Q16" s="77"/>
      <c r="R16" s="77"/>
      <c r="S16" s="77"/>
      <c r="T16" s="77"/>
      <c r="U16" s="77"/>
      <c r="V16" s="77"/>
      <c r="W16" s="77"/>
      <c r="X16" s="77"/>
      <c r="Y16" s="77"/>
      <c r="Z16" s="77"/>
      <c r="AA16" s="77"/>
      <c r="AB16" s="25"/>
      <c r="AC16" s="77"/>
      <c r="AD16" s="25"/>
      <c r="AE16" s="77"/>
      <c r="AF16" s="5"/>
      <c r="AG16" s="231"/>
    </row>
    <row r="17" spans="1:33" ht="12" customHeight="1">
      <c r="A17" s="4"/>
      <c r="B17" s="7"/>
      <c r="C17" s="46"/>
      <c r="D17" s="16"/>
      <c r="E17" s="77"/>
      <c r="F17" s="77"/>
      <c r="G17" s="77"/>
      <c r="H17" s="77"/>
      <c r="I17" s="77"/>
      <c r="J17" s="77"/>
      <c r="K17" s="77"/>
      <c r="L17" s="77"/>
      <c r="M17" s="77"/>
      <c r="N17" s="77"/>
      <c r="O17" s="77"/>
      <c r="P17" s="77"/>
      <c r="Q17" s="77"/>
      <c r="R17" s="77"/>
      <c r="S17" s="77"/>
      <c r="T17" s="77"/>
      <c r="U17" s="77"/>
      <c r="V17" s="77"/>
      <c r="W17" s="77"/>
      <c r="X17" s="77"/>
      <c r="Y17" s="77"/>
      <c r="Z17" s="77"/>
      <c r="AA17" s="77"/>
      <c r="AB17" s="25"/>
      <c r="AC17" s="77"/>
      <c r="AD17" s="25"/>
      <c r="AE17" s="77"/>
      <c r="AF17" s="5"/>
      <c r="AG17" s="231"/>
    </row>
    <row r="18" spans="1:33" ht="12" customHeight="1">
      <c r="A18" s="4"/>
      <c r="B18" s="7"/>
      <c r="C18" s="46"/>
      <c r="D18" s="16"/>
      <c r="E18" s="77"/>
      <c r="F18" s="77"/>
      <c r="G18" s="77"/>
      <c r="H18" s="77"/>
      <c r="I18" s="77"/>
      <c r="J18" s="77"/>
      <c r="K18" s="77"/>
      <c r="L18" s="77"/>
      <c r="M18" s="77"/>
      <c r="N18" s="77"/>
      <c r="O18" s="77"/>
      <c r="P18" s="77"/>
      <c r="Q18" s="77"/>
      <c r="R18" s="77"/>
      <c r="S18" s="77"/>
      <c r="T18" s="77"/>
      <c r="U18" s="77"/>
      <c r="V18" s="77"/>
      <c r="W18" s="77"/>
      <c r="X18" s="77"/>
      <c r="Y18" s="77"/>
      <c r="Z18" s="77"/>
      <c r="AA18" s="77"/>
      <c r="AB18" s="25"/>
      <c r="AC18" s="77"/>
      <c r="AD18" s="25"/>
      <c r="AE18" s="77"/>
      <c r="AF18" s="5"/>
      <c r="AG18" s="231"/>
    </row>
    <row r="19" spans="1:33" ht="12" customHeight="1">
      <c r="A19" s="4"/>
      <c r="B19" s="7"/>
      <c r="C19" s="46"/>
      <c r="D19" s="16"/>
      <c r="E19" s="77"/>
      <c r="F19" s="77"/>
      <c r="G19" s="77"/>
      <c r="H19" s="77"/>
      <c r="I19" s="77"/>
      <c r="J19" s="77"/>
      <c r="K19" s="77"/>
      <c r="L19" s="77"/>
      <c r="M19" s="77"/>
      <c r="N19" s="77"/>
      <c r="O19" s="77"/>
      <c r="P19" s="77"/>
      <c r="Q19" s="77"/>
      <c r="R19" s="77"/>
      <c r="S19" s="77"/>
      <c r="T19" s="77"/>
      <c r="U19" s="77"/>
      <c r="V19" s="77"/>
      <c r="W19" s="77"/>
      <c r="X19" s="77"/>
      <c r="Y19" s="77"/>
      <c r="Z19" s="77"/>
      <c r="AA19" s="77"/>
      <c r="AB19" s="25"/>
      <c r="AC19" s="77"/>
      <c r="AD19" s="25"/>
      <c r="AE19" s="77"/>
      <c r="AF19" s="5"/>
      <c r="AG19" s="231"/>
    </row>
    <row r="20" spans="1:33" ht="12" customHeight="1">
      <c r="A20" s="4"/>
      <c r="B20" s="7"/>
      <c r="C20" s="46"/>
      <c r="D20" s="16"/>
      <c r="E20" s="77"/>
      <c r="F20" s="77"/>
      <c r="G20" s="77"/>
      <c r="H20" s="77"/>
      <c r="I20" s="77"/>
      <c r="J20" s="77"/>
      <c r="K20" s="77"/>
      <c r="L20" s="77"/>
      <c r="M20" s="77"/>
      <c r="N20" s="77"/>
      <c r="O20" s="77"/>
      <c r="P20" s="77"/>
      <c r="Q20" s="77"/>
      <c r="R20" s="77"/>
      <c r="S20" s="77"/>
      <c r="T20" s="77"/>
      <c r="U20" s="77"/>
      <c r="V20" s="77"/>
      <c r="W20" s="77"/>
      <c r="X20" s="77"/>
      <c r="Y20" s="77"/>
      <c r="Z20" s="77"/>
      <c r="AA20" s="77"/>
      <c r="AB20" s="25"/>
      <c r="AC20" s="77"/>
      <c r="AD20" s="25"/>
      <c r="AE20" s="77"/>
      <c r="AF20" s="5"/>
      <c r="AG20" s="231"/>
    </row>
    <row r="21" spans="1:33" ht="12" customHeight="1">
      <c r="A21" s="4"/>
      <c r="B21" s="7"/>
      <c r="C21" s="46"/>
      <c r="D21" s="16"/>
      <c r="E21" s="77"/>
      <c r="F21" s="77"/>
      <c r="G21" s="77"/>
      <c r="H21" s="77"/>
      <c r="I21" s="77"/>
      <c r="J21" s="77"/>
      <c r="K21" s="77"/>
      <c r="L21" s="77"/>
      <c r="M21" s="77"/>
      <c r="N21" s="77"/>
      <c r="O21" s="77"/>
      <c r="P21" s="77"/>
      <c r="Q21" s="77"/>
      <c r="R21" s="77"/>
      <c r="S21" s="77"/>
      <c r="T21" s="77"/>
      <c r="U21" s="77"/>
      <c r="V21" s="77"/>
      <c r="W21" s="77"/>
      <c r="X21" s="77"/>
      <c r="Y21" s="77"/>
      <c r="Z21" s="77"/>
      <c r="AA21" s="77"/>
      <c r="AB21" s="25"/>
      <c r="AC21" s="77"/>
      <c r="AD21" s="25"/>
      <c r="AE21" s="77"/>
      <c r="AF21" s="5"/>
      <c r="AG21" s="231"/>
    </row>
    <row r="22" spans="1:33" ht="12" customHeight="1">
      <c r="A22" s="4"/>
      <c r="B22" s="7"/>
      <c r="C22" s="46"/>
      <c r="D22" s="16"/>
      <c r="E22" s="77"/>
      <c r="F22" s="77"/>
      <c r="G22" s="77"/>
      <c r="H22" s="77"/>
      <c r="I22" s="77"/>
      <c r="J22" s="77"/>
      <c r="K22" s="77"/>
      <c r="L22" s="77"/>
      <c r="M22" s="77"/>
      <c r="N22" s="77"/>
      <c r="O22" s="77"/>
      <c r="P22" s="77"/>
      <c r="Q22" s="77"/>
      <c r="R22" s="77"/>
      <c r="S22" s="77"/>
      <c r="T22" s="77"/>
      <c r="U22" s="77"/>
      <c r="V22" s="77"/>
      <c r="W22" s="77"/>
      <c r="X22" s="77"/>
      <c r="Y22" s="77"/>
      <c r="Z22" s="77"/>
      <c r="AA22" s="77"/>
      <c r="AB22" s="25"/>
      <c r="AC22" s="77"/>
      <c r="AD22" s="25"/>
      <c r="AE22" s="77"/>
      <c r="AF22" s="5"/>
      <c r="AG22" s="231"/>
    </row>
    <row r="23" spans="1:33" ht="12" customHeight="1">
      <c r="A23" s="4"/>
      <c r="B23" s="7"/>
      <c r="C23" s="46"/>
      <c r="D23" s="16"/>
      <c r="E23" s="77"/>
      <c r="F23" s="77"/>
      <c r="G23" s="77"/>
      <c r="H23" s="77"/>
      <c r="I23" s="77"/>
      <c r="J23" s="77"/>
      <c r="K23" s="77"/>
      <c r="L23" s="77"/>
      <c r="M23" s="77"/>
      <c r="N23" s="77"/>
      <c r="O23" s="77"/>
      <c r="P23" s="77"/>
      <c r="Q23" s="77"/>
      <c r="R23" s="77"/>
      <c r="S23" s="77"/>
      <c r="T23" s="77"/>
      <c r="U23" s="77"/>
      <c r="V23" s="77"/>
      <c r="W23" s="77"/>
      <c r="X23" s="77"/>
      <c r="Y23" s="77"/>
      <c r="Z23" s="77"/>
      <c r="AA23" s="77"/>
      <c r="AB23" s="25"/>
      <c r="AC23" s="77"/>
      <c r="AD23" s="25"/>
      <c r="AE23" s="77"/>
      <c r="AF23" s="5"/>
      <c r="AG23" s="231"/>
    </row>
    <row r="24" spans="1:33" ht="12" customHeight="1">
      <c r="A24" s="4"/>
      <c r="B24" s="7"/>
      <c r="C24" s="46"/>
      <c r="D24" s="16"/>
      <c r="E24" s="77"/>
      <c r="F24" s="77"/>
      <c r="G24" s="77"/>
      <c r="H24" s="77"/>
      <c r="I24" s="77"/>
      <c r="J24" s="77"/>
      <c r="K24" s="77"/>
      <c r="L24" s="77"/>
      <c r="M24" s="77"/>
      <c r="N24" s="77"/>
      <c r="O24" s="77"/>
      <c r="P24" s="77"/>
      <c r="Q24" s="77"/>
      <c r="R24" s="77"/>
      <c r="S24" s="77"/>
      <c r="T24" s="77"/>
      <c r="U24" s="77"/>
      <c r="V24" s="77"/>
      <c r="W24" s="77"/>
      <c r="X24" s="77"/>
      <c r="Y24" s="77"/>
      <c r="Z24" s="77"/>
      <c r="AA24" s="77"/>
      <c r="AB24" s="25"/>
      <c r="AC24" s="77"/>
      <c r="AD24" s="25"/>
      <c r="AE24" s="77"/>
      <c r="AF24" s="5"/>
      <c r="AG24" s="231"/>
    </row>
    <row r="25" spans="1:33" ht="12" customHeight="1">
      <c r="A25" s="4"/>
      <c r="B25" s="7"/>
      <c r="C25" s="46"/>
      <c r="D25" s="16"/>
      <c r="E25" s="77"/>
      <c r="F25" s="77"/>
      <c r="G25" s="77"/>
      <c r="H25" s="77"/>
      <c r="I25" s="77"/>
      <c r="J25" s="77"/>
      <c r="K25" s="77"/>
      <c r="L25" s="77"/>
      <c r="M25" s="77"/>
      <c r="N25" s="77"/>
      <c r="O25" s="77"/>
      <c r="P25" s="77"/>
      <c r="Q25" s="77"/>
      <c r="R25" s="77"/>
      <c r="S25" s="77"/>
      <c r="T25" s="77"/>
      <c r="U25" s="77"/>
      <c r="V25" s="77"/>
      <c r="W25" s="77"/>
      <c r="X25" s="77"/>
      <c r="Y25" s="77"/>
      <c r="Z25" s="77"/>
      <c r="AA25" s="77"/>
      <c r="AB25" s="25"/>
      <c r="AC25" s="77"/>
      <c r="AD25" s="25"/>
      <c r="AE25" s="77"/>
      <c r="AF25" s="5"/>
      <c r="AG25" s="231"/>
    </row>
    <row r="26" spans="1:33" ht="12" customHeight="1">
      <c r="A26" s="4"/>
      <c r="B26" s="7"/>
      <c r="C26" s="46"/>
      <c r="D26" s="16"/>
      <c r="E26" s="77"/>
      <c r="F26" s="77"/>
      <c r="G26" s="77"/>
      <c r="H26" s="77"/>
      <c r="I26" s="77"/>
      <c r="J26" s="77"/>
      <c r="K26" s="77"/>
      <c r="L26" s="77"/>
      <c r="M26" s="77"/>
      <c r="N26" s="77"/>
      <c r="O26" s="77"/>
      <c r="P26" s="77"/>
      <c r="Q26" s="77"/>
      <c r="R26" s="77"/>
      <c r="S26" s="77"/>
      <c r="T26" s="77"/>
      <c r="U26" s="77"/>
      <c r="V26" s="77"/>
      <c r="W26" s="77"/>
      <c r="X26" s="77"/>
      <c r="Y26" s="77"/>
      <c r="Z26" s="77"/>
      <c r="AA26" s="77"/>
      <c r="AB26" s="25"/>
      <c r="AC26" s="77"/>
      <c r="AD26" s="25"/>
      <c r="AE26" s="77"/>
      <c r="AF26" s="5"/>
      <c r="AG26" s="231"/>
    </row>
    <row r="27" spans="1:33" ht="12" customHeight="1">
      <c r="A27" s="4"/>
      <c r="B27" s="7"/>
      <c r="C27" s="46"/>
      <c r="D27" s="16"/>
      <c r="E27" s="77"/>
      <c r="F27" s="77"/>
      <c r="G27" s="77"/>
      <c r="H27" s="77"/>
      <c r="I27" s="77"/>
      <c r="J27" s="77"/>
      <c r="K27" s="77"/>
      <c r="L27" s="77"/>
      <c r="M27" s="77"/>
      <c r="N27" s="77"/>
      <c r="O27" s="77"/>
      <c r="P27" s="77"/>
      <c r="Q27" s="77"/>
      <c r="R27" s="77"/>
      <c r="S27" s="77"/>
      <c r="T27" s="77"/>
      <c r="U27" s="77"/>
      <c r="V27" s="77"/>
      <c r="W27" s="77"/>
      <c r="X27" s="77"/>
      <c r="Y27" s="77"/>
      <c r="Z27" s="77"/>
      <c r="AA27" s="77"/>
      <c r="AB27" s="25"/>
      <c r="AC27" s="77"/>
      <c r="AD27" s="25"/>
      <c r="AE27" s="77"/>
      <c r="AF27" s="5"/>
      <c r="AG27" s="231"/>
    </row>
    <row r="28" spans="1:33" ht="12" customHeight="1">
      <c r="A28" s="4"/>
      <c r="B28" s="7"/>
      <c r="C28" s="46"/>
      <c r="D28" s="16"/>
      <c r="E28" s="77"/>
      <c r="F28" s="77"/>
      <c r="G28" s="77"/>
      <c r="H28" s="77"/>
      <c r="I28" s="77"/>
      <c r="J28" s="77"/>
      <c r="K28" s="77"/>
      <c r="L28" s="77"/>
      <c r="M28" s="77"/>
      <c r="N28" s="77"/>
      <c r="O28" s="77"/>
      <c r="P28" s="77"/>
      <c r="Q28" s="77"/>
      <c r="R28" s="77"/>
      <c r="S28" s="77"/>
      <c r="T28" s="77"/>
      <c r="U28" s="77"/>
      <c r="V28" s="77"/>
      <c r="W28" s="77"/>
      <c r="X28" s="77"/>
      <c r="Y28" s="77"/>
      <c r="Z28" s="77"/>
      <c r="AA28" s="77"/>
      <c r="AB28" s="25"/>
      <c r="AC28" s="77"/>
      <c r="AD28" s="25"/>
      <c r="AE28" s="77"/>
      <c r="AF28" s="5"/>
      <c r="AG28" s="231"/>
    </row>
    <row r="29" spans="1:33" ht="12" customHeight="1">
      <c r="A29" s="4"/>
      <c r="B29" s="7"/>
      <c r="C29" s="46"/>
      <c r="D29" s="16"/>
      <c r="E29" s="77"/>
      <c r="F29" s="77"/>
      <c r="G29" s="77"/>
      <c r="H29" s="77"/>
      <c r="I29" s="77"/>
      <c r="J29" s="77"/>
      <c r="K29" s="77"/>
      <c r="L29" s="77"/>
      <c r="M29" s="77"/>
      <c r="N29" s="77"/>
      <c r="O29" s="77"/>
      <c r="P29" s="77"/>
      <c r="Q29" s="77"/>
      <c r="R29" s="77"/>
      <c r="S29" s="77"/>
      <c r="T29" s="77"/>
      <c r="U29" s="77"/>
      <c r="V29" s="77"/>
      <c r="W29" s="77"/>
      <c r="X29" s="77"/>
      <c r="Y29" s="77"/>
      <c r="Z29" s="77"/>
      <c r="AA29" s="77"/>
      <c r="AB29" s="25"/>
      <c r="AC29" s="77"/>
      <c r="AD29" s="25"/>
      <c r="AE29" s="77"/>
      <c r="AF29" s="5"/>
      <c r="AG29" s="231"/>
    </row>
    <row r="30" spans="1:33" ht="12" customHeight="1">
      <c r="A30" s="4"/>
      <c r="B30" s="7"/>
      <c r="C30" s="46"/>
      <c r="D30" s="16"/>
      <c r="E30" s="77"/>
      <c r="F30" s="77"/>
      <c r="G30" s="77"/>
      <c r="H30" s="77"/>
      <c r="I30" s="77"/>
      <c r="J30" s="77"/>
      <c r="K30" s="77"/>
      <c r="L30" s="77"/>
      <c r="M30" s="77"/>
      <c r="N30" s="77"/>
      <c r="O30" s="77"/>
      <c r="P30" s="77"/>
      <c r="Q30" s="77"/>
      <c r="R30" s="77"/>
      <c r="S30" s="77"/>
      <c r="T30" s="77"/>
      <c r="U30" s="77"/>
      <c r="V30" s="77"/>
      <c r="W30" s="77"/>
      <c r="X30" s="77"/>
      <c r="Y30" s="77"/>
      <c r="Z30" s="77"/>
      <c r="AA30" s="77"/>
      <c r="AB30" s="25"/>
      <c r="AC30" s="77"/>
      <c r="AD30" s="25"/>
      <c r="AE30" s="77"/>
      <c r="AF30" s="5"/>
      <c r="AG30" s="231"/>
    </row>
    <row r="31" spans="1:33" ht="6" customHeight="1">
      <c r="A31" s="4"/>
      <c r="B31" s="7"/>
      <c r="C31" s="46"/>
      <c r="D31" s="16"/>
      <c r="E31" s="16"/>
      <c r="F31" s="16"/>
      <c r="G31" s="16"/>
      <c r="H31" s="16"/>
      <c r="I31" s="16"/>
      <c r="J31" s="16"/>
      <c r="K31" s="16"/>
      <c r="L31" s="16"/>
      <c r="M31" s="16"/>
      <c r="N31" s="16"/>
      <c r="O31" s="16"/>
      <c r="P31" s="16"/>
      <c r="Q31" s="16"/>
      <c r="R31" s="14"/>
      <c r="S31" s="14"/>
      <c r="T31" s="14"/>
      <c r="U31" s="14"/>
      <c r="V31" s="22"/>
      <c r="W31" s="14"/>
      <c r="X31" s="14"/>
      <c r="Y31" s="14"/>
      <c r="Z31" s="14"/>
      <c r="AA31" s="14"/>
      <c r="AB31" s="14"/>
      <c r="AC31" s="14"/>
      <c r="AD31" s="14"/>
      <c r="AE31" s="14"/>
      <c r="AF31" s="5"/>
      <c r="AG31" s="231"/>
    </row>
    <row r="32" spans="1:33" ht="6" customHeight="1">
      <c r="A32" s="4"/>
      <c r="B32" s="7"/>
      <c r="C32" s="55"/>
      <c r="D32" s="16"/>
      <c r="E32" s="16"/>
      <c r="F32" s="16"/>
      <c r="G32" s="16"/>
      <c r="H32" s="16"/>
      <c r="I32" s="16"/>
      <c r="J32" s="16"/>
      <c r="K32" s="16"/>
      <c r="L32" s="16"/>
      <c r="M32" s="16"/>
      <c r="N32" s="16"/>
      <c r="O32" s="16"/>
      <c r="P32" s="16"/>
      <c r="Q32" s="16"/>
      <c r="R32" s="14"/>
      <c r="S32" s="14"/>
      <c r="T32" s="14"/>
      <c r="U32" s="14"/>
      <c r="V32" s="22"/>
      <c r="W32" s="14"/>
      <c r="X32" s="14"/>
      <c r="Y32" s="14"/>
      <c r="Z32" s="14"/>
      <c r="AA32" s="14"/>
      <c r="AB32" s="14"/>
      <c r="AC32" s="14"/>
      <c r="AD32" s="14"/>
      <c r="AE32" s="14"/>
      <c r="AF32" s="5"/>
      <c r="AG32" s="231"/>
    </row>
    <row r="33" spans="1:33" ht="9" customHeight="1">
      <c r="A33" s="4"/>
      <c r="B33" s="7"/>
      <c r="C33" s="52"/>
      <c r="D33" s="52"/>
      <c r="E33" s="52"/>
      <c r="F33" s="52"/>
      <c r="G33" s="52"/>
      <c r="H33" s="52"/>
      <c r="I33" s="52"/>
      <c r="J33" s="16"/>
      <c r="K33" s="16"/>
      <c r="L33" s="16"/>
      <c r="M33" s="16"/>
      <c r="N33" s="16"/>
      <c r="O33" s="16"/>
      <c r="P33" s="16"/>
      <c r="Q33" s="16"/>
      <c r="R33" s="14"/>
      <c r="S33" s="14"/>
      <c r="T33" s="14"/>
      <c r="U33" s="14"/>
      <c r="V33" s="22"/>
      <c r="W33" s="14"/>
      <c r="X33" s="14"/>
      <c r="Y33" s="14"/>
      <c r="Z33" s="14"/>
      <c r="AA33" s="14"/>
      <c r="AB33" s="14"/>
      <c r="AC33" s="14"/>
      <c r="AD33" s="14"/>
      <c r="AE33" s="14"/>
      <c r="AF33" s="5"/>
      <c r="AG33" s="231"/>
    </row>
    <row r="34" spans="1:33" ht="12.75" customHeight="1">
      <c r="A34" s="4"/>
      <c r="B34" s="7"/>
      <c r="C34" s="46"/>
      <c r="D34" s="16"/>
      <c r="E34" s="16"/>
      <c r="F34" s="16"/>
      <c r="G34" s="16"/>
      <c r="H34" s="16"/>
      <c r="I34" s="16"/>
      <c r="J34" s="16"/>
      <c r="K34" s="16"/>
      <c r="L34" s="16"/>
      <c r="M34" s="16"/>
      <c r="N34" s="16"/>
      <c r="O34" s="16"/>
      <c r="P34" s="16"/>
      <c r="Q34" s="16"/>
      <c r="R34" s="14"/>
      <c r="S34" s="14"/>
      <c r="T34" s="14"/>
      <c r="U34" s="14"/>
      <c r="V34" s="22"/>
      <c r="W34" s="14"/>
      <c r="X34" s="14"/>
      <c r="Y34" s="14"/>
      <c r="Z34" s="14"/>
      <c r="AA34" s="14"/>
      <c r="AB34" s="14"/>
      <c r="AC34" s="14"/>
      <c r="AD34" s="14"/>
      <c r="AE34" s="14"/>
      <c r="AF34" s="5"/>
      <c r="AG34" s="231"/>
    </row>
    <row r="35" spans="1:33" ht="12.75" customHeight="1">
      <c r="A35" s="4"/>
      <c r="B35" s="7"/>
      <c r="C35" s="46"/>
      <c r="D35" s="16"/>
      <c r="E35" s="16"/>
      <c r="F35" s="16"/>
      <c r="G35" s="16"/>
      <c r="H35" s="16"/>
      <c r="I35" s="16"/>
      <c r="J35" s="16"/>
      <c r="K35" s="16"/>
      <c r="L35" s="16"/>
      <c r="M35" s="16"/>
      <c r="N35" s="16"/>
      <c r="O35" s="16"/>
      <c r="P35" s="16"/>
      <c r="Q35" s="16"/>
      <c r="R35" s="14"/>
      <c r="S35" s="14"/>
      <c r="T35" s="14"/>
      <c r="U35" s="14"/>
      <c r="V35" s="22"/>
      <c r="W35" s="14"/>
      <c r="X35" s="14"/>
      <c r="Y35" s="14"/>
      <c r="Z35" s="14"/>
      <c r="AA35" s="14"/>
      <c r="AB35" s="14"/>
      <c r="AC35" s="14"/>
      <c r="AD35" s="14"/>
      <c r="AE35" s="14"/>
      <c r="AF35" s="5"/>
      <c r="AG35" s="231"/>
    </row>
    <row r="36" spans="1:33" ht="15.75" customHeight="1">
      <c r="A36" s="4"/>
      <c r="B36" s="7"/>
      <c r="C36" s="46"/>
      <c r="D36" s="16"/>
      <c r="E36" s="16"/>
      <c r="F36" s="16"/>
      <c r="G36" s="16"/>
      <c r="H36" s="16"/>
      <c r="I36" s="16"/>
      <c r="J36" s="16"/>
      <c r="K36" s="16"/>
      <c r="L36" s="16"/>
      <c r="M36" s="16"/>
      <c r="N36" s="16"/>
      <c r="O36" s="16"/>
      <c r="P36" s="16"/>
      <c r="Q36" s="16"/>
      <c r="R36" s="14"/>
      <c r="S36" s="14"/>
      <c r="T36" s="14"/>
      <c r="U36" s="14"/>
      <c r="V36" s="22"/>
      <c r="W36" s="14"/>
      <c r="X36" s="14"/>
      <c r="Y36" s="14"/>
      <c r="Z36" s="14"/>
      <c r="AA36" s="14"/>
      <c r="AB36" s="14"/>
      <c r="AC36" s="14"/>
      <c r="AD36" s="14"/>
      <c r="AE36" s="14"/>
      <c r="AF36" s="5"/>
      <c r="AG36" s="231"/>
    </row>
    <row r="37" spans="1:33" ht="20.25" customHeight="1">
      <c r="A37" s="4"/>
      <c r="B37" s="7"/>
      <c r="C37" s="46"/>
      <c r="D37" s="16"/>
      <c r="E37" s="16"/>
      <c r="F37" s="16"/>
      <c r="G37" s="16"/>
      <c r="H37" s="16"/>
      <c r="I37" s="16"/>
      <c r="J37" s="16"/>
      <c r="K37" s="16"/>
      <c r="L37" s="16"/>
      <c r="M37" s="16"/>
      <c r="N37" s="16"/>
      <c r="O37" s="16"/>
      <c r="P37" s="16"/>
      <c r="Q37" s="16"/>
      <c r="R37" s="14"/>
      <c r="S37" s="14"/>
      <c r="T37" s="14"/>
      <c r="U37" s="14"/>
      <c r="V37" s="22"/>
      <c r="W37" s="14"/>
      <c r="X37" s="14"/>
      <c r="Y37" s="14"/>
      <c r="Z37" s="14"/>
      <c r="AA37" s="14"/>
      <c r="AB37" s="14"/>
      <c r="AC37" s="14"/>
      <c r="AD37" s="14"/>
      <c r="AE37" s="14"/>
      <c r="AF37" s="5"/>
      <c r="AG37" s="231"/>
    </row>
    <row r="38" spans="1:33" ht="15.75" customHeight="1">
      <c r="A38" s="4"/>
      <c r="B38" s="7"/>
      <c r="C38" s="46"/>
      <c r="D38" s="16"/>
      <c r="E38" s="16"/>
      <c r="F38" s="16"/>
      <c r="G38" s="16"/>
      <c r="H38" s="16"/>
      <c r="I38" s="16"/>
      <c r="J38" s="16"/>
      <c r="K38" s="16"/>
      <c r="L38" s="16"/>
      <c r="M38" s="16"/>
      <c r="N38" s="16"/>
      <c r="O38" s="16"/>
      <c r="P38" s="16"/>
      <c r="Q38" s="16"/>
      <c r="R38" s="14"/>
      <c r="S38" s="14"/>
      <c r="T38" s="14"/>
      <c r="U38" s="14"/>
      <c r="V38" s="22"/>
      <c r="W38" s="14"/>
      <c r="X38" s="14"/>
      <c r="Y38" s="14"/>
      <c r="Z38" s="14"/>
      <c r="AA38" s="14"/>
      <c r="AB38" s="14"/>
      <c r="AC38" s="14"/>
      <c r="AD38" s="14"/>
      <c r="AE38" s="14"/>
      <c r="AF38" s="5"/>
      <c r="AG38" s="231"/>
    </row>
    <row r="39" spans="1:33" ht="12.75" customHeight="1">
      <c r="A39" s="4"/>
      <c r="B39" s="7"/>
      <c r="C39" s="46"/>
      <c r="D39" s="16"/>
      <c r="E39" s="16"/>
      <c r="F39" s="16"/>
      <c r="G39" s="16"/>
      <c r="H39" s="16"/>
      <c r="I39" s="16"/>
      <c r="J39" s="16"/>
      <c r="K39" s="16"/>
      <c r="L39" s="16"/>
      <c r="M39" s="16"/>
      <c r="N39" s="16"/>
      <c r="O39" s="16"/>
      <c r="P39" s="16"/>
      <c r="Q39" s="16"/>
      <c r="R39" s="14"/>
      <c r="S39" s="14"/>
      <c r="T39" s="14"/>
      <c r="U39" s="14"/>
      <c r="V39" s="22"/>
      <c r="W39" s="14"/>
      <c r="X39" s="14"/>
      <c r="Y39" s="14"/>
      <c r="Z39" s="14"/>
      <c r="AA39" s="14"/>
      <c r="AB39" s="14"/>
      <c r="AC39" s="14"/>
      <c r="AD39" s="14"/>
      <c r="AE39" s="14"/>
      <c r="AF39" s="5"/>
      <c r="AG39" s="231"/>
    </row>
    <row r="40" spans="1:33" ht="12" customHeight="1">
      <c r="A40" s="4"/>
      <c r="B40" s="7"/>
      <c r="C40" s="46"/>
      <c r="D40" s="16"/>
      <c r="E40" s="16"/>
      <c r="F40" s="16"/>
      <c r="G40" s="16"/>
      <c r="H40" s="16"/>
      <c r="I40" s="16"/>
      <c r="J40" s="16"/>
      <c r="K40" s="16"/>
      <c r="L40" s="16"/>
      <c r="M40" s="16"/>
      <c r="N40" s="16"/>
      <c r="O40" s="16"/>
      <c r="P40" s="16"/>
      <c r="Q40" s="16"/>
      <c r="R40" s="14"/>
      <c r="S40" s="14"/>
      <c r="T40" s="14"/>
      <c r="U40" s="14"/>
      <c r="V40" s="22"/>
      <c r="W40" s="14"/>
      <c r="X40" s="14"/>
      <c r="Y40" s="14"/>
      <c r="Z40" s="14"/>
      <c r="AA40" s="14"/>
      <c r="AB40" s="14"/>
      <c r="AC40" s="14"/>
      <c r="AD40" s="14"/>
      <c r="AE40" s="14"/>
      <c r="AF40" s="5"/>
      <c r="AG40" s="231"/>
    </row>
    <row r="41" spans="1:33" ht="12.75" customHeight="1">
      <c r="A41" s="4"/>
      <c r="B41" s="7"/>
      <c r="C41" s="46"/>
      <c r="D41" s="16"/>
      <c r="E41" s="16"/>
      <c r="F41" s="16"/>
      <c r="G41" s="16"/>
      <c r="H41" s="16"/>
      <c r="I41" s="16"/>
      <c r="J41" s="16"/>
      <c r="K41" s="16"/>
      <c r="L41" s="16"/>
      <c r="M41" s="16"/>
      <c r="N41" s="16"/>
      <c r="O41" s="16"/>
      <c r="P41" s="16"/>
      <c r="Q41" s="16"/>
      <c r="R41" s="14"/>
      <c r="S41" s="14"/>
      <c r="T41" s="14"/>
      <c r="U41" s="14"/>
      <c r="V41" s="22"/>
      <c r="W41" s="14"/>
      <c r="X41" s="14"/>
      <c r="Y41" s="14"/>
      <c r="Z41" s="14"/>
      <c r="AA41" s="14"/>
      <c r="AB41" s="14"/>
      <c r="AC41" s="14"/>
      <c r="AD41" s="14"/>
      <c r="AE41" s="14"/>
      <c r="AF41" s="5"/>
      <c r="AG41" s="231"/>
    </row>
    <row r="42" spans="1:33" ht="12.75" customHeight="1">
      <c r="A42" s="4"/>
      <c r="B42" s="7"/>
      <c r="C42" s="46"/>
      <c r="D42" s="16"/>
      <c r="E42" s="16"/>
      <c r="F42" s="16"/>
      <c r="G42" s="16"/>
      <c r="H42" s="16"/>
      <c r="I42" s="16"/>
      <c r="J42" s="16"/>
      <c r="K42" s="16"/>
      <c r="L42" s="16"/>
      <c r="M42" s="16"/>
      <c r="N42" s="16"/>
      <c r="O42" s="16"/>
      <c r="P42" s="16"/>
      <c r="Q42" s="16"/>
      <c r="R42" s="14"/>
      <c r="S42" s="14"/>
      <c r="T42" s="14"/>
      <c r="U42" s="14"/>
      <c r="V42" s="22"/>
      <c r="W42" s="14"/>
      <c r="X42" s="14"/>
      <c r="Y42" s="14"/>
      <c r="Z42" s="14"/>
      <c r="AA42" s="14"/>
      <c r="AB42" s="14"/>
      <c r="AC42" s="14"/>
      <c r="AD42" s="14"/>
      <c r="AE42" s="14"/>
      <c r="AF42" s="5"/>
      <c r="AG42" s="231"/>
    </row>
    <row r="43" spans="1:33" ht="9" customHeight="1">
      <c r="A43" s="4"/>
      <c r="B43" s="7"/>
      <c r="C43" s="46"/>
      <c r="D43" s="16"/>
      <c r="E43" s="16"/>
      <c r="F43" s="16"/>
      <c r="G43" s="16"/>
      <c r="H43" s="16"/>
      <c r="I43" s="16"/>
      <c r="J43" s="16"/>
      <c r="K43" s="16"/>
      <c r="L43" s="16"/>
      <c r="M43" s="16"/>
      <c r="N43" s="16"/>
      <c r="O43" s="16"/>
      <c r="P43" s="16"/>
      <c r="Q43" s="16"/>
      <c r="R43" s="14"/>
      <c r="S43" s="14"/>
      <c r="T43" s="14"/>
      <c r="U43" s="14"/>
      <c r="V43" s="22"/>
      <c r="W43" s="14"/>
      <c r="X43" s="14"/>
      <c r="Y43" s="14"/>
      <c r="Z43" s="14"/>
      <c r="AA43" s="14"/>
      <c r="AB43" s="14"/>
      <c r="AC43" s="14"/>
      <c r="AD43" s="14"/>
      <c r="AE43" s="14"/>
      <c r="AF43" s="5"/>
      <c r="AG43" s="231"/>
    </row>
    <row r="44" spans="1:33" ht="19.5" customHeight="1">
      <c r="A44" s="4"/>
      <c r="B44" s="7"/>
      <c r="C44" s="7"/>
      <c r="D44" s="7"/>
      <c r="E44" s="7"/>
      <c r="F44" s="7"/>
      <c r="G44" s="7"/>
      <c r="H44" s="7"/>
      <c r="I44" s="7"/>
      <c r="J44" s="7"/>
      <c r="K44" s="7"/>
      <c r="L44" s="7"/>
      <c r="M44" s="7"/>
      <c r="N44" s="7"/>
      <c r="O44" s="7"/>
      <c r="P44" s="7"/>
      <c r="Q44" s="7"/>
      <c r="R44" s="57"/>
      <c r="S44" s="57"/>
      <c r="T44" s="7"/>
      <c r="U44" s="7"/>
      <c r="V44" s="7"/>
      <c r="W44" s="7"/>
      <c r="X44" s="7"/>
      <c r="Y44" s="7"/>
      <c r="Z44" s="7"/>
      <c r="AA44" s="7"/>
      <c r="AB44" s="20"/>
      <c r="AC44" s="7"/>
      <c r="AD44" s="20"/>
      <c r="AE44" s="7"/>
      <c r="AF44" s="5"/>
      <c r="AG44" s="231"/>
    </row>
    <row r="45" spans="1:33" ht="13.5" customHeight="1">
      <c r="A45" s="4"/>
      <c r="B45" s="7"/>
      <c r="C45" s="80"/>
      <c r="D45" s="74"/>
      <c r="E45" s="74"/>
      <c r="F45" s="74"/>
      <c r="G45" s="74"/>
      <c r="H45" s="74"/>
      <c r="I45" s="74"/>
      <c r="J45" s="74"/>
      <c r="K45" s="74"/>
      <c r="L45" s="74"/>
      <c r="M45" s="74"/>
      <c r="N45" s="74"/>
      <c r="O45" s="74"/>
      <c r="P45" s="74"/>
      <c r="Q45" s="74"/>
      <c r="R45" s="81"/>
      <c r="S45" s="81"/>
      <c r="T45" s="81"/>
      <c r="U45" s="81"/>
      <c r="V45" s="81"/>
      <c r="W45" s="81"/>
      <c r="X45" s="81"/>
      <c r="Y45" s="81"/>
      <c r="Z45" s="81"/>
      <c r="AA45" s="81"/>
      <c r="AB45" s="81"/>
      <c r="AC45" s="81"/>
      <c r="AD45" s="81"/>
      <c r="AE45" s="81"/>
      <c r="AF45" s="5"/>
      <c r="AG45" s="231"/>
    </row>
    <row r="46" spans="1:33" ht="3.75" customHeight="1">
      <c r="A46" s="4"/>
      <c r="B46" s="7"/>
      <c r="C46" s="11"/>
      <c r="D46" s="11"/>
      <c r="E46" s="11"/>
      <c r="F46" s="11"/>
      <c r="G46" s="11"/>
      <c r="H46" s="11"/>
      <c r="I46" s="11"/>
      <c r="J46" s="11"/>
      <c r="K46" s="11"/>
      <c r="L46" s="11"/>
      <c r="M46" s="11"/>
      <c r="N46" s="11"/>
      <c r="O46" s="11"/>
      <c r="P46" s="11"/>
      <c r="Q46" s="11"/>
      <c r="R46" s="5"/>
      <c r="S46" s="5"/>
      <c r="T46" s="5"/>
      <c r="U46" s="5"/>
      <c r="V46" s="5"/>
      <c r="W46" s="5"/>
      <c r="X46" s="5"/>
      <c r="Y46" s="5"/>
      <c r="Z46" s="5"/>
      <c r="AA46" s="5"/>
      <c r="AB46" s="5"/>
      <c r="AC46" s="5"/>
      <c r="AD46" s="5"/>
      <c r="AE46" s="5"/>
      <c r="AF46" s="5"/>
      <c r="AG46" s="231"/>
    </row>
    <row r="47" spans="1:33" ht="11.25" customHeight="1">
      <c r="A47" s="4"/>
      <c r="B47" s="7"/>
      <c r="C47" s="11"/>
      <c r="D47" s="11"/>
      <c r="E47" s="13"/>
      <c r="F47" s="1652"/>
      <c r="G47" s="1652"/>
      <c r="H47" s="1652"/>
      <c r="I47" s="1652"/>
      <c r="J47" s="1652"/>
      <c r="K47" s="1652"/>
      <c r="L47" s="1652"/>
      <c r="M47" s="1652"/>
      <c r="N47" s="1652"/>
      <c r="O47" s="1652"/>
      <c r="P47" s="1652"/>
      <c r="Q47" s="1652"/>
      <c r="R47" s="1652"/>
      <c r="S47" s="1652"/>
      <c r="T47" s="1652"/>
      <c r="U47" s="1652"/>
      <c r="V47" s="1652"/>
      <c r="W47" s="13"/>
      <c r="X47" s="1652"/>
      <c r="Y47" s="1652"/>
      <c r="Z47" s="1652"/>
      <c r="AA47" s="1652"/>
      <c r="AB47" s="1652"/>
      <c r="AC47" s="1652"/>
      <c r="AD47" s="1652"/>
      <c r="AE47" s="13"/>
      <c r="AF47" s="7"/>
      <c r="AG47" s="231"/>
    </row>
    <row r="48" spans="1:33" ht="12.75" customHeight="1">
      <c r="A48" s="4"/>
      <c r="B48" s="7"/>
      <c r="C48" s="11"/>
      <c r="D48" s="11"/>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5"/>
      <c r="AG48" s="231"/>
    </row>
    <row r="49" spans="1:33" ht="6" customHeight="1">
      <c r="A49" s="4"/>
      <c r="B49" s="7"/>
      <c r="C49" s="11"/>
      <c r="D49" s="11"/>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5"/>
      <c r="AG49" s="231"/>
    </row>
    <row r="50" spans="1:33" s="53" customFormat="1" ht="12" customHeight="1">
      <c r="A50" s="50"/>
      <c r="B50" s="51"/>
      <c r="C50" s="58"/>
      <c r="D50" s="52"/>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7"/>
      <c r="AG50" s="348"/>
    </row>
    <row r="51" spans="1:33" ht="12" customHeight="1">
      <c r="A51" s="4"/>
      <c r="B51" s="7"/>
      <c r="C51" s="46"/>
      <c r="D51" s="16"/>
      <c r="E51" s="77"/>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77"/>
      <c r="AF51" s="5"/>
      <c r="AG51" s="231"/>
    </row>
    <row r="52" spans="1:33" ht="12" customHeight="1">
      <c r="A52" s="4"/>
      <c r="B52" s="7"/>
      <c r="C52" s="46"/>
      <c r="D52" s="16"/>
      <c r="E52" s="77"/>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77"/>
      <c r="AF52" s="5"/>
      <c r="AG52" s="231"/>
    </row>
    <row r="53" spans="1:33" ht="12" customHeight="1">
      <c r="A53" s="4"/>
      <c r="B53" s="7"/>
      <c r="C53" s="46"/>
      <c r="D53" s="16"/>
      <c r="E53" s="77"/>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77"/>
      <c r="AF53" s="5"/>
      <c r="AG53" s="231"/>
    </row>
    <row r="54" spans="1:33" ht="12" customHeight="1">
      <c r="A54" s="4"/>
      <c r="B54" s="7"/>
      <c r="C54" s="46"/>
      <c r="D54" s="16"/>
      <c r="E54" s="77"/>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77"/>
      <c r="AF54" s="5"/>
      <c r="AG54" s="231"/>
    </row>
    <row r="55" spans="1:33" ht="12" customHeight="1">
      <c r="A55" s="4"/>
      <c r="B55" s="7"/>
      <c r="C55" s="46"/>
      <c r="D55" s="16"/>
      <c r="E55" s="77"/>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77"/>
      <c r="AF55" s="5"/>
      <c r="AG55" s="231"/>
    </row>
    <row r="56" spans="1:33" ht="12" customHeight="1">
      <c r="A56" s="4"/>
      <c r="B56" s="7"/>
      <c r="C56" s="46"/>
      <c r="D56" s="16"/>
      <c r="E56" s="77"/>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77"/>
      <c r="AF56" s="5"/>
      <c r="AG56" s="231"/>
    </row>
    <row r="57" spans="1:33" ht="12" customHeight="1">
      <c r="A57" s="4"/>
      <c r="B57" s="7"/>
      <c r="C57" s="46"/>
      <c r="D57" s="16"/>
      <c r="E57" s="77"/>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77"/>
      <c r="AF57" s="5"/>
      <c r="AG57" s="231"/>
    </row>
    <row r="58" spans="1:33" ht="12" customHeight="1">
      <c r="A58" s="4"/>
      <c r="B58" s="7"/>
      <c r="C58" s="46"/>
      <c r="D58" s="16"/>
      <c r="E58" s="77"/>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77"/>
      <c r="AF58" s="5"/>
      <c r="AG58" s="231"/>
    </row>
    <row r="59" spans="1:33" ht="12" customHeight="1">
      <c r="A59" s="4"/>
      <c r="B59" s="7"/>
      <c r="C59" s="46"/>
      <c r="D59" s="16"/>
      <c r="E59" s="77"/>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77"/>
      <c r="AF59" s="5"/>
      <c r="AG59" s="231"/>
    </row>
    <row r="60" spans="1:33" ht="12" customHeight="1">
      <c r="A60" s="4"/>
      <c r="B60" s="7"/>
      <c r="C60" s="46"/>
      <c r="D60" s="16"/>
      <c r="E60" s="77"/>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77"/>
      <c r="AF60" s="5"/>
      <c r="AG60" s="231"/>
    </row>
    <row r="61" spans="1:33" ht="12" customHeight="1">
      <c r="A61" s="4"/>
      <c r="B61" s="7"/>
      <c r="C61" s="46"/>
      <c r="D61" s="16"/>
      <c r="E61" s="77"/>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77"/>
      <c r="AF61" s="5"/>
      <c r="AG61" s="231"/>
    </row>
    <row r="62" spans="1:33" ht="12" customHeight="1">
      <c r="A62" s="4"/>
      <c r="B62" s="7"/>
      <c r="C62" s="46"/>
      <c r="D62" s="16"/>
      <c r="E62" s="77"/>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77"/>
      <c r="AF62" s="5"/>
      <c r="AG62" s="231"/>
    </row>
    <row r="63" spans="1:33" ht="12" customHeight="1">
      <c r="A63" s="4"/>
      <c r="B63" s="7"/>
      <c r="C63" s="46"/>
      <c r="D63" s="16"/>
      <c r="E63" s="77"/>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77"/>
      <c r="AF63" s="5"/>
      <c r="AG63" s="231"/>
    </row>
    <row r="64" spans="1:33" ht="12" customHeight="1">
      <c r="A64" s="4"/>
      <c r="B64" s="7"/>
      <c r="C64" s="46"/>
      <c r="D64" s="16"/>
      <c r="E64" s="77"/>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77"/>
      <c r="AF64" s="5"/>
      <c r="AG64" s="231"/>
    </row>
    <row r="65" spans="1:33" ht="12" customHeight="1">
      <c r="A65" s="4"/>
      <c r="B65" s="7"/>
      <c r="C65" s="46"/>
      <c r="D65" s="16"/>
      <c r="E65" s="77"/>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77"/>
      <c r="AF65" s="5"/>
      <c r="AG65" s="231"/>
    </row>
    <row r="66" spans="1:33" ht="12" customHeight="1">
      <c r="A66" s="4"/>
      <c r="B66" s="7"/>
      <c r="C66" s="46"/>
      <c r="D66" s="16"/>
      <c r="E66" s="77"/>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77"/>
      <c r="AF66" s="5"/>
      <c r="AG66" s="231"/>
    </row>
    <row r="67" spans="1:33" ht="12" customHeight="1">
      <c r="A67" s="4"/>
      <c r="B67" s="7"/>
      <c r="C67" s="46"/>
      <c r="D67" s="16"/>
      <c r="E67" s="77"/>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77"/>
      <c r="AF67" s="5"/>
      <c r="AG67" s="231"/>
    </row>
    <row r="68" spans="1:33" ht="12" customHeight="1">
      <c r="A68" s="4"/>
      <c r="B68" s="7"/>
      <c r="C68" s="46"/>
      <c r="D68" s="16"/>
      <c r="E68" s="77"/>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77"/>
      <c r="AF68" s="5"/>
      <c r="AG68" s="231"/>
    </row>
    <row r="69" spans="1:33" ht="12" customHeight="1">
      <c r="A69" s="4"/>
      <c r="B69" s="7"/>
      <c r="C69" s="46"/>
      <c r="D69" s="16"/>
      <c r="E69" s="77"/>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77"/>
      <c r="AF69" s="5"/>
      <c r="AG69" s="231"/>
    </row>
    <row r="70" spans="1:33" ht="12" customHeight="1">
      <c r="A70" s="4"/>
      <c r="B70" s="7"/>
      <c r="C70" s="46"/>
      <c r="D70" s="16"/>
      <c r="E70" s="77"/>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77"/>
      <c r="AF70" s="5"/>
      <c r="AG70" s="231"/>
    </row>
    <row r="71" spans="1:33" s="70" customFormat="1" ht="9.75" customHeight="1">
      <c r="A71" s="68"/>
      <c r="B71" s="69"/>
      <c r="C71" s="72"/>
      <c r="D71" s="24"/>
      <c r="E71" s="73"/>
      <c r="F71" s="73"/>
      <c r="G71" s="73"/>
      <c r="H71" s="78"/>
      <c r="I71" s="78"/>
      <c r="J71" s="78"/>
      <c r="K71" s="78"/>
      <c r="L71" s="78"/>
      <c r="M71" s="78"/>
      <c r="N71" s="78"/>
      <c r="O71" s="78"/>
      <c r="P71" s="78"/>
      <c r="Q71" s="78"/>
      <c r="R71" s="78"/>
      <c r="S71" s="78"/>
      <c r="T71" s="78"/>
      <c r="U71" s="78"/>
      <c r="V71" s="78"/>
      <c r="W71" s="78"/>
      <c r="X71" s="78"/>
      <c r="Y71" s="78"/>
      <c r="Z71" s="78"/>
      <c r="AA71" s="78"/>
      <c r="AB71" s="78"/>
      <c r="AC71" s="78"/>
      <c r="AD71" s="78"/>
      <c r="AE71" s="78"/>
      <c r="AF71" s="69"/>
      <c r="AG71" s="372"/>
    </row>
    <row r="72" spans="1:33" ht="11.25" customHeight="1">
      <c r="A72" s="4"/>
      <c r="B72" s="1"/>
      <c r="C72" s="45"/>
      <c r="D72" s="16"/>
      <c r="E72" s="79"/>
      <c r="F72" s="79"/>
      <c r="G72" s="79"/>
      <c r="H72" s="79"/>
      <c r="I72" s="79"/>
      <c r="J72" s="79"/>
      <c r="K72" s="79"/>
      <c r="L72" s="79"/>
      <c r="M72" s="79"/>
      <c r="N72" s="79"/>
      <c r="O72" s="79"/>
      <c r="P72" s="79"/>
      <c r="Q72" s="79"/>
      <c r="R72" s="79"/>
      <c r="S72" s="79"/>
      <c r="T72" s="79"/>
      <c r="U72" s="79"/>
      <c r="V72" s="78"/>
      <c r="W72" s="79"/>
      <c r="X72" s="79"/>
      <c r="Y72" s="79"/>
      <c r="Z72" s="79"/>
      <c r="AA72" s="79"/>
      <c r="AB72" s="79"/>
      <c r="AC72" s="79"/>
      <c r="AD72" s="79"/>
      <c r="AE72" s="79"/>
      <c r="AF72" s="5"/>
      <c r="AG72" s="231"/>
    </row>
    <row r="73" spans="1:33" ht="13.5" customHeight="1">
      <c r="A73" s="4"/>
      <c r="B73" s="1"/>
      <c r="C73" s="1"/>
      <c r="D73" s="1"/>
      <c r="I73" s="7"/>
      <c r="J73" s="7"/>
      <c r="K73" s="7"/>
      <c r="L73" s="7"/>
      <c r="M73" s="7"/>
      <c r="N73" s="7"/>
      <c r="O73" s="7"/>
      <c r="P73" s="7"/>
      <c r="Q73" s="7"/>
      <c r="R73" s="7"/>
      <c r="S73" s="7"/>
      <c r="T73" s="7"/>
      <c r="U73" s="7"/>
      <c r="V73" s="71"/>
      <c r="W73" s="7"/>
      <c r="X73" s="7"/>
      <c r="Y73" s="7"/>
      <c r="Z73" s="1425">
        <v>42217</v>
      </c>
      <c r="AA73" s="1425"/>
      <c r="AB73" s="1425"/>
      <c r="AC73" s="1425"/>
      <c r="AD73" s="1425"/>
      <c r="AE73" s="1425"/>
      <c r="AF73" s="374">
        <v>23</v>
      </c>
      <c r="AG73" s="231"/>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1" enableFormatConditionsCalculation="0">
    <tabColor theme="9"/>
  </sheetPr>
  <dimension ref="A1:E54"/>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42"/>
      <c r="B1" s="342"/>
      <c r="C1" s="342"/>
      <c r="D1" s="342"/>
      <c r="E1" s="342"/>
    </row>
    <row r="2" spans="1:5" ht="13.5" customHeight="1">
      <c r="A2" s="342"/>
      <c r="B2" s="342"/>
      <c r="C2" s="342"/>
      <c r="D2" s="342"/>
      <c r="E2" s="342"/>
    </row>
    <row r="3" spans="1:5" ht="13.5" customHeight="1">
      <c r="A3" s="342"/>
      <c r="B3" s="342"/>
      <c r="C3" s="342"/>
      <c r="D3" s="342"/>
      <c r="E3" s="342"/>
    </row>
    <row r="4" spans="1:5" s="10" customFormat="1" ht="13.5" customHeight="1">
      <c r="A4" s="342"/>
      <c r="B4" s="342"/>
      <c r="C4" s="342"/>
      <c r="D4" s="342"/>
      <c r="E4" s="342"/>
    </row>
    <row r="5" spans="1:5" ht="13.5" customHeight="1">
      <c r="A5" s="342"/>
      <c r="B5" s="342"/>
      <c r="C5" s="342"/>
      <c r="D5" s="342"/>
      <c r="E5" s="342"/>
    </row>
    <row r="6" spans="1:5" ht="13.5" customHeight="1">
      <c r="A6" s="342"/>
      <c r="B6" s="342"/>
      <c r="C6" s="342"/>
      <c r="D6" s="342"/>
      <c r="E6" s="342"/>
    </row>
    <row r="7" spans="1:5" ht="13.5" customHeight="1">
      <c r="A7" s="342"/>
      <c r="B7" s="342"/>
      <c r="C7" s="342"/>
      <c r="D7" s="342"/>
      <c r="E7" s="342"/>
    </row>
    <row r="8" spans="1:5" ht="13.5" customHeight="1">
      <c r="A8" s="342"/>
      <c r="B8" s="342"/>
      <c r="C8" s="342"/>
      <c r="D8" s="342"/>
      <c r="E8" s="342"/>
    </row>
    <row r="9" spans="1:5" ht="13.5" customHeight="1">
      <c r="A9" s="342"/>
      <c r="B9" s="342"/>
      <c r="C9" s="342"/>
      <c r="D9" s="342"/>
      <c r="E9" s="342"/>
    </row>
    <row r="10" spans="1:5" ht="13.5" customHeight="1">
      <c r="A10" s="342"/>
      <c r="B10" s="342"/>
      <c r="C10" s="342"/>
      <c r="D10" s="342"/>
      <c r="E10" s="342"/>
    </row>
    <row r="11" spans="1:5" ht="13.5" customHeight="1">
      <c r="A11" s="342"/>
      <c r="B11" s="342"/>
      <c r="C11" s="342"/>
      <c r="D11" s="342"/>
      <c r="E11" s="342"/>
    </row>
    <row r="12" spans="1:5" ht="13.5" customHeight="1">
      <c r="A12" s="342"/>
      <c r="B12" s="342"/>
      <c r="C12" s="342"/>
      <c r="D12" s="342"/>
      <c r="E12" s="342"/>
    </row>
    <row r="13" spans="1:5" ht="13.5" customHeight="1">
      <c r="A13" s="342"/>
      <c r="B13" s="342"/>
      <c r="C13" s="342"/>
      <c r="D13" s="342"/>
      <c r="E13" s="342"/>
    </row>
    <row r="14" spans="1:5" ht="13.5" customHeight="1">
      <c r="A14" s="342"/>
      <c r="B14" s="342"/>
      <c r="C14" s="342"/>
      <c r="D14" s="342"/>
      <c r="E14" s="342"/>
    </row>
    <row r="15" spans="1:5" ht="13.5" customHeight="1">
      <c r="A15" s="342"/>
      <c r="B15" s="342"/>
      <c r="C15" s="342"/>
      <c r="D15" s="342"/>
      <c r="E15" s="342"/>
    </row>
    <row r="16" spans="1:5" ht="13.5" customHeight="1">
      <c r="A16" s="342"/>
      <c r="B16" s="342"/>
      <c r="C16" s="342"/>
      <c r="D16" s="342"/>
      <c r="E16" s="342"/>
    </row>
    <row r="17" spans="1:5" ht="13.5" customHeight="1">
      <c r="A17" s="342"/>
      <c r="B17" s="342"/>
      <c r="C17" s="342"/>
      <c r="D17" s="342"/>
      <c r="E17" s="342"/>
    </row>
    <row r="18" spans="1:5" ht="13.5" customHeight="1">
      <c r="A18" s="342"/>
      <c r="B18" s="342"/>
      <c r="C18" s="342"/>
      <c r="D18" s="342"/>
      <c r="E18" s="342"/>
    </row>
    <row r="19" spans="1:5" ht="13.5" customHeight="1">
      <c r="A19" s="342"/>
      <c r="B19" s="342"/>
      <c r="C19" s="342"/>
      <c r="D19" s="342"/>
      <c r="E19" s="342"/>
    </row>
    <row r="20" spans="1:5" ht="13.5" customHeight="1">
      <c r="A20" s="342"/>
      <c r="B20" s="342"/>
      <c r="C20" s="342"/>
      <c r="D20" s="342"/>
      <c r="E20" s="342"/>
    </row>
    <row r="21" spans="1:5" ht="13.5" customHeight="1">
      <c r="A21" s="342"/>
      <c r="B21" s="342"/>
      <c r="C21" s="342"/>
      <c r="D21" s="342"/>
      <c r="E21" s="342"/>
    </row>
    <row r="22" spans="1:5" ht="13.5" customHeight="1">
      <c r="A22" s="342"/>
      <c r="B22" s="342"/>
      <c r="C22" s="342"/>
      <c r="D22" s="342"/>
      <c r="E22" s="342"/>
    </row>
    <row r="23" spans="1:5" ht="13.5" customHeight="1">
      <c r="A23" s="342"/>
      <c r="B23" s="342"/>
      <c r="C23" s="342"/>
      <c r="D23" s="342"/>
      <c r="E23" s="342"/>
    </row>
    <row r="24" spans="1:5" ht="13.5" customHeight="1">
      <c r="A24" s="342"/>
      <c r="B24" s="342"/>
      <c r="C24" s="342"/>
      <c r="D24" s="342"/>
      <c r="E24" s="342"/>
    </row>
    <row r="25" spans="1:5" ht="13.5" customHeight="1">
      <c r="A25" s="342"/>
      <c r="B25" s="342"/>
      <c r="C25" s="342"/>
      <c r="D25" s="342"/>
      <c r="E25" s="342"/>
    </row>
    <row r="26" spans="1:5" ht="13.5" customHeight="1">
      <c r="A26" s="342"/>
      <c r="B26" s="342"/>
      <c r="C26" s="342"/>
      <c r="D26" s="342"/>
      <c r="E26" s="342"/>
    </row>
    <row r="27" spans="1:5" ht="13.5" customHeight="1">
      <c r="A27" s="342"/>
      <c r="B27" s="342"/>
      <c r="C27" s="342"/>
      <c r="D27" s="342"/>
      <c r="E27" s="342"/>
    </row>
    <row r="28" spans="1:5" ht="13.5" customHeight="1">
      <c r="A28" s="342"/>
      <c r="B28" s="342"/>
      <c r="C28" s="342"/>
      <c r="D28" s="342"/>
      <c r="E28" s="342"/>
    </row>
    <row r="29" spans="1:5" ht="13.5" customHeight="1">
      <c r="A29" s="342"/>
      <c r="B29" s="342"/>
      <c r="C29" s="342"/>
      <c r="D29" s="342"/>
      <c r="E29" s="342"/>
    </row>
    <row r="30" spans="1:5" ht="13.5" customHeight="1">
      <c r="A30" s="342"/>
      <c r="B30" s="342"/>
      <c r="C30" s="342"/>
      <c r="D30" s="342"/>
      <c r="E30" s="342"/>
    </row>
    <row r="31" spans="1:5" ht="13.5" customHeight="1">
      <c r="A31" s="342"/>
      <c r="B31" s="342"/>
      <c r="C31" s="342"/>
      <c r="D31" s="342"/>
      <c r="E31" s="342"/>
    </row>
    <row r="32" spans="1:5" ht="13.5" customHeight="1">
      <c r="A32" s="342"/>
      <c r="B32" s="342"/>
      <c r="C32" s="342"/>
      <c r="D32" s="342"/>
      <c r="E32" s="342"/>
    </row>
    <row r="33" spans="1:5" ht="13.5" customHeight="1">
      <c r="A33" s="342"/>
      <c r="B33" s="342"/>
      <c r="C33" s="342"/>
      <c r="D33" s="342"/>
      <c r="E33" s="342"/>
    </row>
    <row r="34" spans="1:5" ht="13.5" customHeight="1">
      <c r="A34" s="342"/>
      <c r="B34" s="342"/>
      <c r="C34" s="342"/>
      <c r="D34" s="342"/>
      <c r="E34" s="342"/>
    </row>
    <row r="35" spans="1:5" ht="13.5" customHeight="1">
      <c r="A35" s="342"/>
      <c r="B35" s="342"/>
      <c r="C35" s="342"/>
      <c r="D35" s="342"/>
      <c r="E35" s="342"/>
    </row>
    <row r="36" spans="1:5" ht="13.5" customHeight="1">
      <c r="A36" s="342"/>
      <c r="B36" s="342"/>
      <c r="C36" s="342"/>
      <c r="D36" s="342"/>
      <c r="E36" s="342"/>
    </row>
    <row r="37" spans="1:5" ht="13.5" customHeight="1">
      <c r="A37" s="342"/>
      <c r="B37" s="342"/>
      <c r="C37" s="342"/>
      <c r="D37" s="342"/>
      <c r="E37" s="342"/>
    </row>
    <row r="38" spans="1:5" ht="13.5" customHeight="1">
      <c r="A38" s="342"/>
      <c r="B38" s="342"/>
      <c r="C38" s="342"/>
      <c r="D38" s="342"/>
      <c r="E38" s="342"/>
    </row>
    <row r="39" spans="1:5" ht="13.5" customHeight="1">
      <c r="A39" s="342"/>
      <c r="B39" s="342"/>
      <c r="C39" s="342"/>
      <c r="D39" s="342"/>
      <c r="E39" s="342"/>
    </row>
    <row r="40" spans="1:5" ht="13.5" customHeight="1">
      <c r="A40" s="342"/>
      <c r="B40" s="342"/>
      <c r="C40" s="342"/>
      <c r="D40" s="342"/>
      <c r="E40" s="342"/>
    </row>
    <row r="41" spans="1:5" ht="13.5" customHeight="1">
      <c r="A41" s="342"/>
      <c r="B41" s="342"/>
      <c r="C41" s="342"/>
      <c r="D41" s="342"/>
      <c r="E41" s="342"/>
    </row>
    <row r="42" spans="1:5" ht="18.75" customHeight="1">
      <c r="A42" s="342"/>
      <c r="B42" s="342" t="s">
        <v>331</v>
      </c>
      <c r="C42" s="342"/>
      <c r="D42" s="342"/>
      <c r="E42" s="342"/>
    </row>
    <row r="43" spans="1:5" ht="9" customHeight="1">
      <c r="A43" s="341"/>
      <c r="B43" s="384"/>
      <c r="C43" s="385"/>
      <c r="D43" s="386"/>
      <c r="E43" s="341"/>
    </row>
    <row r="44" spans="1:5" ht="13.5" customHeight="1">
      <c r="A44" s="341"/>
      <c r="B44" s="384"/>
      <c r="C44" s="381"/>
      <c r="D44" s="387" t="s">
        <v>327</v>
      </c>
      <c r="E44" s="341"/>
    </row>
    <row r="45" spans="1:5" ht="13.5" customHeight="1">
      <c r="A45" s="341"/>
      <c r="B45" s="384"/>
      <c r="C45" s="393"/>
      <c r="D45" s="392" t="s">
        <v>328</v>
      </c>
      <c r="E45" s="341"/>
    </row>
    <row r="46" spans="1:5" ht="13.5" customHeight="1">
      <c r="A46" s="341"/>
      <c r="B46" s="384"/>
      <c r="C46" s="388"/>
      <c r="D46" s="386"/>
      <c r="E46" s="341"/>
    </row>
    <row r="47" spans="1:5" ht="13.5" customHeight="1">
      <c r="A47" s="341"/>
      <c r="B47" s="384"/>
      <c r="C47" s="382"/>
      <c r="D47" s="387" t="s">
        <v>329</v>
      </c>
      <c r="E47" s="341"/>
    </row>
    <row r="48" spans="1:5" ht="13.5" customHeight="1">
      <c r="A48" s="341"/>
      <c r="B48" s="384"/>
      <c r="C48" s="385"/>
      <c r="D48" s="618" t="s">
        <v>328</v>
      </c>
      <c r="E48" s="341"/>
    </row>
    <row r="49" spans="1:5" ht="13.5" customHeight="1">
      <c r="A49" s="341"/>
      <c r="B49" s="384"/>
      <c r="C49" s="385"/>
      <c r="D49" s="386"/>
      <c r="E49" s="341"/>
    </row>
    <row r="50" spans="1:5" ht="13.5" customHeight="1">
      <c r="A50" s="341"/>
      <c r="B50" s="384"/>
      <c r="C50" s="383"/>
      <c r="D50" s="387" t="s">
        <v>330</v>
      </c>
      <c r="E50" s="341"/>
    </row>
    <row r="51" spans="1:5" ht="13.5" customHeight="1">
      <c r="A51" s="341"/>
      <c r="B51" s="384"/>
      <c r="C51" s="385"/>
      <c r="D51" s="618" t="s">
        <v>427</v>
      </c>
      <c r="E51" s="341"/>
    </row>
    <row r="52" spans="1:5" ht="25.5" customHeight="1">
      <c r="A52" s="341"/>
      <c r="B52" s="389"/>
      <c r="C52" s="390"/>
      <c r="D52" s="391"/>
      <c r="E52" s="341"/>
    </row>
    <row r="53" spans="1:5">
      <c r="A53" s="341"/>
      <c r="B53" s="342"/>
      <c r="C53" s="344"/>
      <c r="D53" s="343"/>
      <c r="E53" s="341"/>
    </row>
    <row r="54" spans="1:5" ht="94.5" customHeight="1">
      <c r="A54" s="341"/>
      <c r="B54" s="342"/>
      <c r="C54" s="344"/>
      <c r="D54" s="343"/>
      <c r="E54" s="341"/>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40"/>
  <sheetViews>
    <sheetView showRuler="0" zoomScaleNormal="100" workbookViewId="0"/>
  </sheetViews>
  <sheetFormatPr defaultRowHeight="12.75"/>
  <cols>
    <col min="1" max="1" width="1" style="31" customWidth="1"/>
    <col min="2" max="2" width="2.5703125" style="31" customWidth="1"/>
    <col min="3" max="3" width="3" style="31" customWidth="1"/>
    <col min="4" max="4" width="6" style="31" customWidth="1"/>
    <col min="5" max="5" width="10.7109375" style="31" customWidth="1"/>
    <col min="6" max="6" width="0.5703125" style="31" customWidth="1"/>
    <col min="7" max="7" width="13" style="31" customWidth="1"/>
    <col min="8" max="8" width="5.5703125" style="31" customWidth="1"/>
    <col min="9" max="9" width="2.5703125" style="31" customWidth="1"/>
    <col min="10" max="10" width="20.7109375" style="31" customWidth="1"/>
    <col min="11" max="11" width="11.7109375" style="31" customWidth="1"/>
    <col min="12" max="12" width="18.5703125" style="31" customWidth="1"/>
    <col min="13" max="13" width="2.7109375" style="31" customWidth="1"/>
    <col min="14" max="14" width="2.42578125" style="31" customWidth="1"/>
    <col min="15" max="15" width="1" style="31" customWidth="1"/>
    <col min="16" max="16384" width="9.140625" style="31"/>
  </cols>
  <sheetData>
    <row r="1" spans="1:15" ht="13.5" customHeight="1">
      <c r="A1" s="28"/>
      <c r="B1" s="1419" t="s">
        <v>317</v>
      </c>
      <c r="C1" s="1420"/>
      <c r="D1" s="1420"/>
      <c r="E1" s="1420"/>
      <c r="F1" s="29"/>
      <c r="G1" s="29"/>
      <c r="H1" s="29"/>
      <c r="I1" s="29"/>
      <c r="J1" s="29"/>
      <c r="K1" s="29"/>
      <c r="L1" s="29"/>
      <c r="M1" s="335"/>
      <c r="N1" s="335"/>
      <c r="O1" s="30"/>
    </row>
    <row r="2" spans="1:15" ht="8.25" customHeight="1">
      <c r="A2" s="28"/>
      <c r="B2" s="340"/>
      <c r="C2" s="336"/>
      <c r="D2" s="336"/>
      <c r="E2" s="336"/>
      <c r="F2" s="336"/>
      <c r="G2" s="336"/>
      <c r="H2" s="337"/>
      <c r="I2" s="337"/>
      <c r="J2" s="337"/>
      <c r="K2" s="337"/>
      <c r="L2" s="337"/>
      <c r="M2" s="337"/>
      <c r="N2" s="338"/>
      <c r="O2" s="32"/>
    </row>
    <row r="3" spans="1:15" s="36" customFormat="1" ht="11.25" customHeight="1">
      <c r="A3" s="33"/>
      <c r="B3" s="34"/>
      <c r="C3" s="1421" t="s">
        <v>54</v>
      </c>
      <c r="D3" s="1421"/>
      <c r="E3" s="1421"/>
      <c r="F3" s="1421"/>
      <c r="G3" s="1421"/>
      <c r="H3" s="1421"/>
      <c r="I3" s="1421"/>
      <c r="J3" s="1421"/>
      <c r="K3" s="1421"/>
      <c r="L3" s="1421"/>
      <c r="M3" s="1421"/>
      <c r="N3" s="339"/>
      <c r="O3" s="35"/>
    </row>
    <row r="4" spans="1:15" s="36" customFormat="1" ht="11.25">
      <c r="A4" s="33"/>
      <c r="B4" s="34"/>
      <c r="C4" s="1421"/>
      <c r="D4" s="1421"/>
      <c r="E4" s="1421"/>
      <c r="F4" s="1421"/>
      <c r="G4" s="1421"/>
      <c r="H4" s="1421"/>
      <c r="I4" s="1421"/>
      <c r="J4" s="1421"/>
      <c r="K4" s="1421"/>
      <c r="L4" s="1421"/>
      <c r="M4" s="1421"/>
      <c r="N4" s="339"/>
      <c r="O4" s="35"/>
    </row>
    <row r="5" spans="1:15" s="36" customFormat="1" ht="3" customHeight="1">
      <c r="A5" s="33"/>
      <c r="B5" s="34"/>
      <c r="C5" s="37"/>
      <c r="D5" s="37"/>
      <c r="E5" s="37"/>
      <c r="F5" s="37"/>
      <c r="G5" s="37"/>
      <c r="H5" s="37"/>
      <c r="I5" s="37"/>
      <c r="J5" s="34"/>
      <c r="K5" s="34"/>
      <c r="L5" s="34"/>
      <c r="M5" s="38"/>
      <c r="N5" s="339"/>
      <c r="O5" s="35"/>
    </row>
    <row r="6" spans="1:15" s="36" customFormat="1" ht="18" customHeight="1">
      <c r="A6" s="33"/>
      <c r="B6" s="34"/>
      <c r="C6" s="39"/>
      <c r="D6" s="1422" t="s">
        <v>389</v>
      </c>
      <c r="E6" s="1422"/>
      <c r="F6" s="1422"/>
      <c r="G6" s="1422"/>
      <c r="H6" s="1422"/>
      <c r="I6" s="1422"/>
      <c r="J6" s="1422"/>
      <c r="K6" s="1422"/>
      <c r="L6" s="1422"/>
      <c r="M6" s="1422"/>
      <c r="N6" s="339"/>
      <c r="O6" s="35"/>
    </row>
    <row r="7" spans="1:15" s="36" customFormat="1" ht="3" customHeight="1">
      <c r="A7" s="33"/>
      <c r="B7" s="34"/>
      <c r="C7" s="37"/>
      <c r="D7" s="37"/>
      <c r="E7" s="37"/>
      <c r="F7" s="37"/>
      <c r="G7" s="37"/>
      <c r="H7" s="37"/>
      <c r="I7" s="37"/>
      <c r="J7" s="34"/>
      <c r="K7" s="34"/>
      <c r="L7" s="34"/>
      <c r="M7" s="38"/>
      <c r="N7" s="339"/>
      <c r="O7" s="35"/>
    </row>
    <row r="8" spans="1:15" s="36" customFormat="1" ht="92.25" customHeight="1">
      <c r="A8" s="33"/>
      <c r="B8" s="34"/>
      <c r="C8" s="37"/>
      <c r="D8" s="1424" t="s">
        <v>390</v>
      </c>
      <c r="E8" s="1422"/>
      <c r="F8" s="1422"/>
      <c r="G8" s="1422"/>
      <c r="H8" s="1422"/>
      <c r="I8" s="1422"/>
      <c r="J8" s="1422"/>
      <c r="K8" s="1422"/>
      <c r="L8" s="1422"/>
      <c r="M8" s="1422"/>
      <c r="N8" s="339"/>
      <c r="O8" s="35"/>
    </row>
    <row r="9" spans="1:15" s="36" customFormat="1" ht="3" customHeight="1">
      <c r="A9" s="33"/>
      <c r="B9" s="34"/>
      <c r="C9" s="37"/>
      <c r="D9" s="37"/>
      <c r="E9" s="37"/>
      <c r="F9" s="37"/>
      <c r="G9" s="37"/>
      <c r="H9" s="37"/>
      <c r="I9" s="37"/>
      <c r="J9" s="34"/>
      <c r="K9" s="34"/>
      <c r="L9" s="34"/>
      <c r="M9" s="38"/>
      <c r="N9" s="339"/>
      <c r="O9" s="35"/>
    </row>
    <row r="10" spans="1:15" s="36" customFormat="1" ht="67.5" customHeight="1">
      <c r="A10" s="33"/>
      <c r="B10" s="34"/>
      <c r="C10" s="37"/>
      <c r="D10" s="1423" t="s">
        <v>391</v>
      </c>
      <c r="E10" s="1423"/>
      <c r="F10" s="1423"/>
      <c r="G10" s="1423"/>
      <c r="H10" s="1423"/>
      <c r="I10" s="1423"/>
      <c r="J10" s="1423"/>
      <c r="K10" s="1423"/>
      <c r="L10" s="1423"/>
      <c r="M10" s="1423"/>
      <c r="N10" s="339"/>
      <c r="O10" s="35"/>
    </row>
    <row r="11" spans="1:15" s="36" customFormat="1" ht="3" customHeight="1">
      <c r="A11" s="33"/>
      <c r="B11" s="34"/>
      <c r="C11" s="37"/>
      <c r="D11" s="218"/>
      <c r="E11" s="218"/>
      <c r="F11" s="218"/>
      <c r="G11" s="218"/>
      <c r="H11" s="218"/>
      <c r="I11" s="218"/>
      <c r="J11" s="218"/>
      <c r="K11" s="218"/>
      <c r="L11" s="218"/>
      <c r="M11" s="218"/>
      <c r="N11" s="339"/>
      <c r="O11" s="35"/>
    </row>
    <row r="12" spans="1:15" s="36" customFormat="1" ht="53.25" customHeight="1">
      <c r="A12" s="33"/>
      <c r="B12" s="34"/>
      <c r="C12" s="37"/>
      <c r="D12" s="1422" t="s">
        <v>392</v>
      </c>
      <c r="E12" s="1422"/>
      <c r="F12" s="1422"/>
      <c r="G12" s="1422"/>
      <c r="H12" s="1422"/>
      <c r="I12" s="1422"/>
      <c r="J12" s="1422"/>
      <c r="K12" s="1422"/>
      <c r="L12" s="1422"/>
      <c r="M12" s="1422"/>
      <c r="N12" s="339"/>
      <c r="O12" s="35"/>
    </row>
    <row r="13" spans="1:15" s="36" customFormat="1" ht="3" customHeight="1">
      <c r="A13" s="33"/>
      <c r="B13" s="34"/>
      <c r="C13" s="37"/>
      <c r="D13" s="218"/>
      <c r="E13" s="218"/>
      <c r="F13" s="218"/>
      <c r="G13" s="218"/>
      <c r="H13" s="218"/>
      <c r="I13" s="218"/>
      <c r="J13" s="218"/>
      <c r="K13" s="218"/>
      <c r="L13" s="218"/>
      <c r="M13" s="218"/>
      <c r="N13" s="339"/>
      <c r="O13" s="35"/>
    </row>
    <row r="14" spans="1:15" s="36" customFormat="1" ht="23.25" customHeight="1">
      <c r="A14" s="33"/>
      <c r="B14" s="34"/>
      <c r="C14" s="37"/>
      <c r="D14" s="1422" t="s">
        <v>393</v>
      </c>
      <c r="E14" s="1422"/>
      <c r="F14" s="1422"/>
      <c r="G14" s="1422"/>
      <c r="H14" s="1422"/>
      <c r="I14" s="1422"/>
      <c r="J14" s="1422"/>
      <c r="K14" s="1422"/>
      <c r="L14" s="1422"/>
      <c r="M14" s="1422"/>
      <c r="N14" s="339"/>
      <c r="O14" s="35"/>
    </row>
    <row r="15" spans="1:15" s="36" customFormat="1" ht="3" customHeight="1">
      <c r="A15" s="33"/>
      <c r="B15" s="34"/>
      <c r="C15" s="37"/>
      <c r="D15" s="218"/>
      <c r="E15" s="218"/>
      <c r="F15" s="218"/>
      <c r="G15" s="218"/>
      <c r="H15" s="218"/>
      <c r="I15" s="218"/>
      <c r="J15" s="218"/>
      <c r="K15" s="218"/>
      <c r="L15" s="218"/>
      <c r="M15" s="218"/>
      <c r="N15" s="339"/>
      <c r="O15" s="35"/>
    </row>
    <row r="16" spans="1:15" s="36" customFormat="1" ht="23.25" customHeight="1">
      <c r="A16" s="33"/>
      <c r="B16" s="34"/>
      <c r="C16" s="37"/>
      <c r="D16" s="1422" t="s">
        <v>394</v>
      </c>
      <c r="E16" s="1422"/>
      <c r="F16" s="1422"/>
      <c r="G16" s="1422"/>
      <c r="H16" s="1422"/>
      <c r="I16" s="1422"/>
      <c r="J16" s="1422"/>
      <c r="K16" s="1422"/>
      <c r="L16" s="1422"/>
      <c r="M16" s="1422"/>
      <c r="N16" s="339"/>
      <c r="O16" s="35"/>
    </row>
    <row r="17" spans="1:15" s="36" customFormat="1" ht="3" customHeight="1">
      <c r="A17" s="33"/>
      <c r="B17" s="34"/>
      <c r="C17" s="37"/>
      <c r="D17" s="218"/>
      <c r="E17" s="218"/>
      <c r="F17" s="218"/>
      <c r="G17" s="218"/>
      <c r="H17" s="218"/>
      <c r="I17" s="218"/>
      <c r="J17" s="218"/>
      <c r="K17" s="218"/>
      <c r="L17" s="218"/>
      <c r="M17" s="218"/>
      <c r="N17" s="339"/>
      <c r="O17" s="35"/>
    </row>
    <row r="18" spans="1:15" s="36" customFormat="1" ht="23.25" customHeight="1">
      <c r="A18" s="33"/>
      <c r="B18" s="34"/>
      <c r="C18" s="37"/>
      <c r="D18" s="1424" t="s">
        <v>395</v>
      </c>
      <c r="E18" s="1422"/>
      <c r="F18" s="1422"/>
      <c r="G18" s="1422"/>
      <c r="H18" s="1422"/>
      <c r="I18" s="1422"/>
      <c r="J18" s="1422"/>
      <c r="K18" s="1422"/>
      <c r="L18" s="1422"/>
      <c r="M18" s="1422"/>
      <c r="N18" s="339"/>
      <c r="O18" s="35"/>
    </row>
    <row r="19" spans="1:15" s="36" customFormat="1" ht="3" customHeight="1">
      <c r="A19" s="33"/>
      <c r="B19" s="34"/>
      <c r="C19" s="37"/>
      <c r="D19" s="218"/>
      <c r="E19" s="218"/>
      <c r="F19" s="218"/>
      <c r="G19" s="218"/>
      <c r="H19" s="218"/>
      <c r="I19" s="218"/>
      <c r="J19" s="218"/>
      <c r="K19" s="218"/>
      <c r="L19" s="218"/>
      <c r="M19" s="218"/>
      <c r="N19" s="339"/>
      <c r="O19" s="35"/>
    </row>
    <row r="20" spans="1:15" s="36" customFormat="1" ht="14.25" customHeight="1">
      <c r="A20" s="33"/>
      <c r="B20" s="34"/>
      <c r="C20" s="37"/>
      <c r="D20" s="1422" t="s">
        <v>396</v>
      </c>
      <c r="E20" s="1422"/>
      <c r="F20" s="1422"/>
      <c r="G20" s="1422"/>
      <c r="H20" s="1422"/>
      <c r="I20" s="1422"/>
      <c r="J20" s="1422"/>
      <c r="K20" s="1422"/>
      <c r="L20" s="1422"/>
      <c r="M20" s="1422"/>
      <c r="N20" s="339"/>
      <c r="O20" s="35"/>
    </row>
    <row r="21" spans="1:15" s="36" customFormat="1" ht="3" customHeight="1">
      <c r="A21" s="33"/>
      <c r="B21" s="34"/>
      <c r="C21" s="37"/>
      <c r="D21" s="218"/>
      <c r="E21" s="218"/>
      <c r="F21" s="218"/>
      <c r="G21" s="218"/>
      <c r="H21" s="218"/>
      <c r="I21" s="218"/>
      <c r="J21" s="218"/>
      <c r="K21" s="218"/>
      <c r="L21" s="218"/>
      <c r="M21" s="218"/>
      <c r="N21" s="339"/>
      <c r="O21" s="35"/>
    </row>
    <row r="22" spans="1:15" s="36" customFormat="1" ht="32.25" customHeight="1">
      <c r="A22" s="33"/>
      <c r="B22" s="34"/>
      <c r="C22" s="37"/>
      <c r="D22" s="1422" t="s">
        <v>397</v>
      </c>
      <c r="E22" s="1422"/>
      <c r="F22" s="1422"/>
      <c r="G22" s="1422"/>
      <c r="H22" s="1422"/>
      <c r="I22" s="1422"/>
      <c r="J22" s="1422"/>
      <c r="K22" s="1422"/>
      <c r="L22" s="1422"/>
      <c r="M22" s="1422"/>
      <c r="N22" s="339"/>
      <c r="O22" s="35"/>
    </row>
    <row r="23" spans="1:15" s="36" customFormat="1" ht="3" customHeight="1">
      <c r="A23" s="33"/>
      <c r="B23" s="34"/>
      <c r="C23" s="37"/>
      <c r="D23" s="218"/>
      <c r="E23" s="218"/>
      <c r="F23" s="218"/>
      <c r="G23" s="218"/>
      <c r="H23" s="218"/>
      <c r="I23" s="218"/>
      <c r="J23" s="218"/>
      <c r="K23" s="218"/>
      <c r="L23" s="218"/>
      <c r="M23" s="218"/>
      <c r="N23" s="339"/>
      <c r="O23" s="35"/>
    </row>
    <row r="24" spans="1:15" s="36" customFormat="1" ht="81.75" customHeight="1">
      <c r="A24" s="33"/>
      <c r="B24" s="34"/>
      <c r="C24" s="37"/>
      <c r="D24" s="1422" t="s">
        <v>302</v>
      </c>
      <c r="E24" s="1422"/>
      <c r="F24" s="1422"/>
      <c r="G24" s="1422"/>
      <c r="H24" s="1422"/>
      <c r="I24" s="1422"/>
      <c r="J24" s="1422"/>
      <c r="K24" s="1422"/>
      <c r="L24" s="1422"/>
      <c r="M24" s="1422"/>
      <c r="N24" s="339"/>
      <c r="O24" s="35"/>
    </row>
    <row r="25" spans="1:15" s="36" customFormat="1" ht="3" customHeight="1">
      <c r="A25" s="33"/>
      <c r="B25" s="34"/>
      <c r="C25" s="37"/>
      <c r="D25" s="218"/>
      <c r="E25" s="218"/>
      <c r="F25" s="218"/>
      <c r="G25" s="218"/>
      <c r="H25" s="218"/>
      <c r="I25" s="218"/>
      <c r="J25" s="218"/>
      <c r="K25" s="218"/>
      <c r="L25" s="218"/>
      <c r="M25" s="218"/>
      <c r="N25" s="339"/>
      <c r="O25" s="35"/>
    </row>
    <row r="26" spans="1:15" s="36" customFormat="1" ht="105.75" customHeight="1">
      <c r="A26" s="33"/>
      <c r="B26" s="34"/>
      <c r="C26" s="37"/>
      <c r="D26" s="1427" t="s">
        <v>431</v>
      </c>
      <c r="E26" s="1427"/>
      <c r="F26" s="1427"/>
      <c r="G26" s="1427"/>
      <c r="H26" s="1427"/>
      <c r="I26" s="1427"/>
      <c r="J26" s="1427"/>
      <c r="K26" s="1427"/>
      <c r="L26" s="1427"/>
      <c r="M26" s="1427"/>
      <c r="N26" s="339"/>
      <c r="O26" s="35"/>
    </row>
    <row r="27" spans="1:15" s="36" customFormat="1" ht="3" customHeight="1">
      <c r="A27" s="33"/>
      <c r="B27" s="34"/>
      <c r="C27" s="37"/>
      <c r="D27" s="47"/>
      <c r="E27" s="47"/>
      <c r="F27" s="47"/>
      <c r="G27" s="47"/>
      <c r="H27" s="47"/>
      <c r="I27" s="47"/>
      <c r="J27" s="48"/>
      <c r="K27" s="48"/>
      <c r="L27" s="48"/>
      <c r="M27" s="49"/>
      <c r="N27" s="339"/>
      <c r="O27" s="35"/>
    </row>
    <row r="28" spans="1:15" s="36" customFormat="1" ht="57" customHeight="1">
      <c r="A28" s="33"/>
      <c r="B28" s="34"/>
      <c r="C28" s="39"/>
      <c r="D28" s="1422" t="s">
        <v>53</v>
      </c>
      <c r="E28" s="1428"/>
      <c r="F28" s="1428"/>
      <c r="G28" s="1428"/>
      <c r="H28" s="1428"/>
      <c r="I28" s="1428"/>
      <c r="J28" s="1428"/>
      <c r="K28" s="1428"/>
      <c r="L28" s="1428"/>
      <c r="M28" s="1428"/>
      <c r="N28" s="339"/>
      <c r="O28" s="35"/>
    </row>
    <row r="29" spans="1:15" s="36" customFormat="1" ht="3" customHeight="1">
      <c r="A29" s="33"/>
      <c r="B29" s="34"/>
      <c r="C29" s="39"/>
      <c r="D29" s="219"/>
      <c r="E29" s="219"/>
      <c r="F29" s="219"/>
      <c r="G29" s="219"/>
      <c r="H29" s="219"/>
      <c r="I29" s="219"/>
      <c r="J29" s="219"/>
      <c r="K29" s="219"/>
      <c r="L29" s="219"/>
      <c r="M29" s="219"/>
      <c r="N29" s="339"/>
      <c r="O29" s="35"/>
    </row>
    <row r="30" spans="1:15" s="36" customFormat="1" ht="34.5" customHeight="1">
      <c r="A30" s="33"/>
      <c r="B30" s="34"/>
      <c r="C30" s="39"/>
      <c r="D30" s="1422" t="s">
        <v>52</v>
      </c>
      <c r="E30" s="1428"/>
      <c r="F30" s="1428"/>
      <c r="G30" s="1428"/>
      <c r="H30" s="1428"/>
      <c r="I30" s="1428"/>
      <c r="J30" s="1428"/>
      <c r="K30" s="1428"/>
      <c r="L30" s="1428"/>
      <c r="M30" s="1428"/>
      <c r="N30" s="339"/>
      <c r="O30" s="35"/>
    </row>
    <row r="31" spans="1:15" s="36" customFormat="1" ht="30.75" customHeight="1">
      <c r="A31" s="33"/>
      <c r="B31" s="34"/>
      <c r="C31" s="41"/>
      <c r="D31" s="75"/>
      <c r="E31" s="75"/>
      <c r="F31" s="75"/>
      <c r="G31" s="75"/>
      <c r="H31" s="75"/>
      <c r="I31" s="75"/>
      <c r="J31" s="75"/>
      <c r="K31" s="75"/>
      <c r="L31" s="75"/>
      <c r="M31" s="75"/>
      <c r="N31" s="339"/>
      <c r="O31" s="35"/>
    </row>
    <row r="32" spans="1:15" s="36" customFormat="1" ht="13.5" customHeight="1">
      <c r="A32" s="33"/>
      <c r="B32" s="34"/>
      <c r="C32" s="41"/>
      <c r="D32" s="327"/>
      <c r="E32" s="327"/>
      <c r="F32" s="327"/>
      <c r="G32" s="328"/>
      <c r="H32" s="329" t="s">
        <v>17</v>
      </c>
      <c r="I32" s="326"/>
      <c r="J32" s="44"/>
      <c r="K32" s="328"/>
      <c r="L32" s="329" t="s">
        <v>24</v>
      </c>
      <c r="M32" s="326"/>
      <c r="N32" s="339"/>
      <c r="O32" s="35"/>
    </row>
    <row r="33" spans="1:16" s="36" customFormat="1" ht="6" customHeight="1">
      <c r="A33" s="33"/>
      <c r="B33" s="34"/>
      <c r="C33" s="41"/>
      <c r="D33" s="330"/>
      <c r="E33" s="42"/>
      <c r="F33" s="42"/>
      <c r="G33" s="44"/>
      <c r="H33" s="43"/>
      <c r="I33" s="44"/>
      <c r="J33" s="44"/>
      <c r="K33" s="332"/>
      <c r="L33" s="333"/>
      <c r="M33" s="44"/>
      <c r="N33" s="339"/>
      <c r="O33" s="35"/>
    </row>
    <row r="34" spans="1:16" s="36" customFormat="1" ht="11.25">
      <c r="A34" s="33"/>
      <c r="B34" s="34"/>
      <c r="C34" s="40"/>
      <c r="D34" s="331" t="s">
        <v>44</v>
      </c>
      <c r="E34" s="42" t="s">
        <v>36</v>
      </c>
      <c r="F34" s="42"/>
      <c r="G34" s="42"/>
      <c r="H34" s="43"/>
      <c r="I34" s="42"/>
      <c r="J34" s="44"/>
      <c r="K34" s="334"/>
      <c r="L34" s="44"/>
      <c r="M34" s="44"/>
      <c r="N34" s="339"/>
      <c r="O34" s="35"/>
    </row>
    <row r="35" spans="1:16" s="36" customFormat="1" ht="11.25" customHeight="1">
      <c r="A35" s="33"/>
      <c r="B35" s="34"/>
      <c r="C35" s="41"/>
      <c r="D35" s="331" t="s">
        <v>3</v>
      </c>
      <c r="E35" s="42" t="s">
        <v>37</v>
      </c>
      <c r="F35" s="42"/>
      <c r="G35" s="44"/>
      <c r="H35" s="43"/>
      <c r="I35" s="44"/>
      <c r="J35" s="44"/>
      <c r="K35" s="334"/>
      <c r="L35" s="890">
        <f>+capa!D55</f>
        <v>42244</v>
      </c>
      <c r="M35" s="999"/>
      <c r="N35" s="339"/>
      <c r="O35" s="35"/>
    </row>
    <row r="36" spans="1:16" s="36" customFormat="1" ht="11.25">
      <c r="A36" s="33"/>
      <c r="B36" s="34"/>
      <c r="C36" s="41"/>
      <c r="D36" s="331" t="s">
        <v>40</v>
      </c>
      <c r="E36" s="42" t="s">
        <v>39</v>
      </c>
      <c r="F36" s="42"/>
      <c r="G36" s="44"/>
      <c r="H36" s="43"/>
      <c r="I36" s="44"/>
      <c r="J36" s="44"/>
      <c r="K36" s="968"/>
      <c r="L36" s="969"/>
      <c r="M36" s="969"/>
      <c r="N36" s="339"/>
      <c r="O36" s="35"/>
    </row>
    <row r="37" spans="1:16" s="36" customFormat="1" ht="12.75" customHeight="1">
      <c r="A37" s="33"/>
      <c r="B37" s="34"/>
      <c r="C37" s="40"/>
      <c r="D37" s="331" t="s">
        <v>41</v>
      </c>
      <c r="E37" s="42" t="s">
        <v>20</v>
      </c>
      <c r="F37" s="42"/>
      <c r="G37" s="42"/>
      <c r="H37" s="43"/>
      <c r="I37" s="42"/>
      <c r="J37" s="44"/>
      <c r="K37" s="1429"/>
      <c r="L37" s="1430"/>
      <c r="M37" s="1430"/>
      <c r="N37" s="339"/>
      <c r="O37" s="35"/>
    </row>
    <row r="38" spans="1:16" s="36" customFormat="1" ht="11.25">
      <c r="A38" s="33"/>
      <c r="B38" s="34"/>
      <c r="C38" s="40"/>
      <c r="D38" s="331" t="s">
        <v>15</v>
      </c>
      <c r="E38" s="42" t="s">
        <v>5</v>
      </c>
      <c r="F38" s="42"/>
      <c r="G38" s="42"/>
      <c r="H38" s="43"/>
      <c r="I38" s="42"/>
      <c r="J38" s="44"/>
      <c r="K38" s="1429"/>
      <c r="L38" s="1430"/>
      <c r="M38" s="1430"/>
      <c r="N38" s="339"/>
      <c r="O38" s="35"/>
    </row>
    <row r="39" spans="1:16" s="36" customFormat="1" ht="8.25" customHeight="1">
      <c r="A39" s="33"/>
      <c r="B39" s="34"/>
      <c r="C39" s="34"/>
      <c r="D39" s="34"/>
      <c r="E39" s="34"/>
      <c r="F39" s="34"/>
      <c r="G39" s="34"/>
      <c r="H39" s="34"/>
      <c r="I39" s="34"/>
      <c r="J39" s="34"/>
      <c r="K39" s="29"/>
      <c r="L39" s="34"/>
      <c r="M39" s="34"/>
      <c r="N39" s="339"/>
      <c r="O39" s="35"/>
    </row>
    <row r="40" spans="1:16" ht="13.5" customHeight="1">
      <c r="A40" s="28"/>
      <c r="B40" s="32"/>
      <c r="C40" s="30"/>
      <c r="D40" s="30"/>
      <c r="E40" s="23"/>
      <c r="F40" s="29"/>
      <c r="G40" s="29"/>
      <c r="H40" s="29"/>
      <c r="I40" s="29"/>
      <c r="J40" s="29"/>
      <c r="L40" s="1425">
        <v>42217</v>
      </c>
      <c r="M40" s="1426"/>
      <c r="N40" s="375">
        <v>3</v>
      </c>
      <c r="O40" s="176"/>
      <c r="P40" s="176"/>
    </row>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D22:M22"/>
    <mergeCell ref="D18:M18"/>
    <mergeCell ref="D28:M28"/>
    <mergeCell ref="D30:M30"/>
    <mergeCell ref="D24:M24"/>
    <mergeCell ref="K37:M38"/>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P57"/>
  <sheetViews>
    <sheetView showRuler="0" zoomScaleNormal="100" workbookViewId="0"/>
  </sheetViews>
  <sheetFormatPr defaultRowHeight="12.75"/>
  <cols>
    <col min="1" max="1" width="1" style="1077" customWidth="1"/>
    <col min="2" max="2" width="2.5703125" style="1077" customWidth="1"/>
    <col min="3" max="3" width="1" style="1077" customWidth="1"/>
    <col min="4" max="4" width="21.85546875" style="1077" customWidth="1"/>
    <col min="5" max="5" width="9.28515625" style="1077" customWidth="1"/>
    <col min="6" max="6" width="5.42578125" style="1077" customWidth="1"/>
    <col min="7" max="7" width="9.28515625" style="1077" customWidth="1"/>
    <col min="8" max="8" width="5.42578125" style="1077" customWidth="1"/>
    <col min="9" max="9" width="9.28515625" style="1077" customWidth="1"/>
    <col min="10" max="10" width="5.42578125" style="1077" customWidth="1"/>
    <col min="11" max="11" width="9.28515625" style="1077" customWidth="1"/>
    <col min="12" max="12" width="5.42578125" style="1077" customWidth="1"/>
    <col min="13" max="13" width="9.28515625" style="1077" customWidth="1"/>
    <col min="14" max="14" width="5.42578125" style="1077" customWidth="1"/>
    <col min="15" max="15" width="2.5703125" style="1077" customWidth="1"/>
    <col min="16" max="16" width="1" style="1077" customWidth="1"/>
    <col min="17" max="16384" width="9.140625" style="1077"/>
  </cols>
  <sheetData>
    <row r="1" spans="1:16" s="1225" customFormat="1" ht="13.5" customHeight="1">
      <c r="A1" s="1220"/>
      <c r="B1" s="1221"/>
      <c r="C1" s="1221"/>
      <c r="D1" s="1222"/>
      <c r="E1" s="1221"/>
      <c r="F1" s="1221"/>
      <c r="G1" s="1221"/>
      <c r="H1" s="1221"/>
      <c r="I1" s="1444" t="s">
        <v>414</v>
      </c>
      <c r="J1" s="1444"/>
      <c r="K1" s="1444"/>
      <c r="L1" s="1444"/>
      <c r="M1" s="1444"/>
      <c r="N1" s="1444"/>
      <c r="O1" s="1223"/>
      <c r="P1" s="1224"/>
    </row>
    <row r="2" spans="1:16" ht="6" customHeight="1">
      <c r="A2" s="1078"/>
      <c r="B2" s="1226"/>
      <c r="C2" s="1079"/>
      <c r="D2" s="1079"/>
      <c r="E2" s="1079"/>
      <c r="F2" s="1079"/>
      <c r="G2" s="1079"/>
      <c r="H2" s="1079"/>
      <c r="I2" s="1079"/>
      <c r="J2" s="1079"/>
      <c r="K2" s="1079"/>
      <c r="L2" s="1079"/>
      <c r="M2" s="1079"/>
      <c r="N2" s="1079"/>
      <c r="O2" s="1076"/>
      <c r="P2" s="1227"/>
    </row>
    <row r="3" spans="1:16" ht="13.5" customHeight="1" thickBot="1">
      <c r="A3" s="1078"/>
      <c r="B3" s="1080"/>
      <c r="C3" s="1081"/>
      <c r="D3" s="1076"/>
      <c r="E3" s="1076"/>
      <c r="F3" s="1076"/>
      <c r="G3" s="1082"/>
      <c r="H3" s="1076"/>
      <c r="I3" s="1076"/>
      <c r="J3" s="1076"/>
      <c r="K3" s="1076"/>
      <c r="L3" s="1076"/>
      <c r="M3" s="1438" t="s">
        <v>73</v>
      </c>
      <c r="N3" s="1438"/>
      <c r="O3" s="1076"/>
      <c r="P3" s="1227"/>
    </row>
    <row r="4" spans="1:16" s="1088" customFormat="1" ht="13.5" customHeight="1" thickBot="1">
      <c r="A4" s="1083"/>
      <c r="B4" s="1084"/>
      <c r="C4" s="1085" t="s">
        <v>182</v>
      </c>
      <c r="D4" s="1086"/>
      <c r="E4" s="1086"/>
      <c r="F4" s="1086"/>
      <c r="G4" s="1086"/>
      <c r="H4" s="1086"/>
      <c r="I4" s="1086"/>
      <c r="J4" s="1086"/>
      <c r="K4" s="1086"/>
      <c r="L4" s="1086"/>
      <c r="M4" s="1086"/>
      <c r="N4" s="1087"/>
      <c r="O4" s="1076"/>
      <c r="P4" s="1228"/>
    </row>
    <row r="5" spans="1:16" ht="3.75" customHeight="1">
      <c r="A5" s="1078"/>
      <c r="B5" s="1089"/>
      <c r="C5" s="1445" t="s">
        <v>160</v>
      </c>
      <c r="D5" s="1446"/>
      <c r="E5" s="1090"/>
      <c r="F5" s="1090"/>
      <c r="G5" s="1090"/>
      <c r="H5" s="1090"/>
      <c r="I5" s="1090"/>
      <c r="J5" s="1090"/>
      <c r="K5" s="1081"/>
      <c r="L5" s="1090"/>
      <c r="M5" s="1090"/>
      <c r="N5" s="1090"/>
      <c r="O5" s="1076"/>
      <c r="P5" s="1227"/>
    </row>
    <row r="6" spans="1:16" ht="13.5" customHeight="1">
      <c r="A6" s="1078"/>
      <c r="B6" s="1089"/>
      <c r="C6" s="1446"/>
      <c r="D6" s="1446"/>
      <c r="E6" s="1229" t="s">
        <v>34</v>
      </c>
      <c r="F6" s="1230" t="s">
        <v>34</v>
      </c>
      <c r="G6" s="1229" t="s">
        <v>662</v>
      </c>
      <c r="H6" s="1230" t="s">
        <v>34</v>
      </c>
      <c r="I6" s="1231"/>
      <c r="J6" s="1230" t="s">
        <v>34</v>
      </c>
      <c r="K6" s="1232" t="s">
        <v>34</v>
      </c>
      <c r="L6" s="1233" t="s">
        <v>663</v>
      </c>
      <c r="M6" s="1233" t="s">
        <v>34</v>
      </c>
      <c r="N6" s="1234"/>
      <c r="O6" s="1076"/>
      <c r="P6" s="1227"/>
    </row>
    <row r="7" spans="1:16">
      <c r="A7" s="1078"/>
      <c r="B7" s="1089"/>
      <c r="C7" s="1091"/>
      <c r="D7" s="1091"/>
      <c r="E7" s="1434" t="s">
        <v>699</v>
      </c>
      <c r="F7" s="1434"/>
      <c r="G7" s="1434" t="s">
        <v>700</v>
      </c>
      <c r="H7" s="1434"/>
      <c r="I7" s="1434" t="s">
        <v>701</v>
      </c>
      <c r="J7" s="1434"/>
      <c r="K7" s="1434" t="s">
        <v>702</v>
      </c>
      <c r="L7" s="1434"/>
      <c r="M7" s="1434" t="s">
        <v>699</v>
      </c>
      <c r="N7" s="1434"/>
      <c r="O7" s="1076"/>
      <c r="P7" s="1227"/>
    </row>
    <row r="8" spans="1:16" s="1094" customFormat="1" ht="19.5" customHeight="1">
      <c r="A8" s="1092"/>
      <c r="B8" s="1093"/>
      <c r="C8" s="1431" t="s">
        <v>2</v>
      </c>
      <c r="D8" s="1431"/>
      <c r="E8" s="1442">
        <v>10393.700000000001</v>
      </c>
      <c r="F8" s="1442"/>
      <c r="G8" s="1442">
        <v>10381.4</v>
      </c>
      <c r="H8" s="1442"/>
      <c r="I8" s="1442">
        <v>10367.799999999999</v>
      </c>
      <c r="J8" s="1442"/>
      <c r="K8" s="1442">
        <v>10354.700000000001</v>
      </c>
      <c r="L8" s="1442"/>
      <c r="M8" s="1443">
        <v>10343.4</v>
      </c>
      <c r="N8" s="1443"/>
      <c r="O8" s="1076"/>
      <c r="P8" s="1235"/>
    </row>
    <row r="9" spans="1:16" ht="14.25" customHeight="1">
      <c r="A9" s="1078"/>
      <c r="B9" s="1080"/>
      <c r="C9" s="799" t="s">
        <v>72</v>
      </c>
      <c r="D9" s="1095"/>
      <c r="E9" s="1436">
        <v>4929.8999999999996</v>
      </c>
      <c r="F9" s="1436"/>
      <c r="G9" s="1436">
        <v>4921</v>
      </c>
      <c r="H9" s="1436"/>
      <c r="I9" s="1436">
        <v>4910.7</v>
      </c>
      <c r="J9" s="1436"/>
      <c r="K9" s="1436">
        <v>4909.8999999999996</v>
      </c>
      <c r="L9" s="1436"/>
      <c r="M9" s="1439">
        <v>4902.2</v>
      </c>
      <c r="N9" s="1439"/>
      <c r="O9" s="1096"/>
      <c r="P9" s="1227"/>
    </row>
    <row r="10" spans="1:16" ht="14.25" customHeight="1">
      <c r="A10" s="1078"/>
      <c r="B10" s="1080"/>
      <c r="C10" s="799" t="s">
        <v>71</v>
      </c>
      <c r="D10" s="1095"/>
      <c r="E10" s="1436">
        <v>5463.9</v>
      </c>
      <c r="F10" s="1436"/>
      <c r="G10" s="1436">
        <v>5460.4</v>
      </c>
      <c r="H10" s="1436"/>
      <c r="I10" s="1436">
        <v>5457.2</v>
      </c>
      <c r="J10" s="1436"/>
      <c r="K10" s="1436">
        <v>5444.8</v>
      </c>
      <c r="L10" s="1436"/>
      <c r="M10" s="1439">
        <v>5441.2</v>
      </c>
      <c r="N10" s="1439"/>
      <c r="O10" s="1096"/>
      <c r="P10" s="1227"/>
    </row>
    <row r="11" spans="1:16" ht="18.75" customHeight="1">
      <c r="A11" s="1078"/>
      <c r="B11" s="1080"/>
      <c r="C11" s="799" t="s">
        <v>181</v>
      </c>
      <c r="D11" s="1097"/>
      <c r="E11" s="1436">
        <v>1507.4</v>
      </c>
      <c r="F11" s="1436"/>
      <c r="G11" s="1436">
        <v>1499.6</v>
      </c>
      <c r="H11" s="1436"/>
      <c r="I11" s="1436">
        <v>1492.9</v>
      </c>
      <c r="J11" s="1436"/>
      <c r="K11" s="1436">
        <v>1484</v>
      </c>
      <c r="L11" s="1436"/>
      <c r="M11" s="1439">
        <v>1475</v>
      </c>
      <c r="N11" s="1439"/>
      <c r="O11" s="1096"/>
      <c r="P11" s="1227"/>
    </row>
    <row r="12" spans="1:16" ht="14.25" customHeight="1">
      <c r="A12" s="1078"/>
      <c r="B12" s="1080"/>
      <c r="C12" s="799" t="s">
        <v>161</v>
      </c>
      <c r="D12" s="1095"/>
      <c r="E12" s="1436">
        <v>1103.5</v>
      </c>
      <c r="F12" s="1436"/>
      <c r="G12" s="1436">
        <v>1101</v>
      </c>
      <c r="H12" s="1436"/>
      <c r="I12" s="1436">
        <v>1098.0999999999999</v>
      </c>
      <c r="J12" s="1436"/>
      <c r="K12" s="1436">
        <v>1103.3</v>
      </c>
      <c r="L12" s="1436"/>
      <c r="M12" s="1439">
        <v>1103.0999999999999</v>
      </c>
      <c r="N12" s="1439"/>
      <c r="O12" s="1096"/>
      <c r="P12" s="1227"/>
    </row>
    <row r="13" spans="1:16" ht="14.25" customHeight="1">
      <c r="A13" s="1078"/>
      <c r="B13" s="1080"/>
      <c r="C13" s="799" t="s">
        <v>162</v>
      </c>
      <c r="D13" s="1095"/>
      <c r="E13" s="1436">
        <v>2845.5</v>
      </c>
      <c r="F13" s="1436"/>
      <c r="G13" s="1436">
        <v>2829</v>
      </c>
      <c r="H13" s="1436"/>
      <c r="I13" s="1436">
        <v>2811.6</v>
      </c>
      <c r="J13" s="1436"/>
      <c r="K13" s="1436">
        <v>2805.3</v>
      </c>
      <c r="L13" s="1436"/>
      <c r="M13" s="1439">
        <v>2791.1</v>
      </c>
      <c r="N13" s="1439"/>
      <c r="O13" s="1096"/>
      <c r="P13" s="1227"/>
    </row>
    <row r="14" spans="1:16" ht="14.25" customHeight="1">
      <c r="A14" s="1078"/>
      <c r="B14" s="1080"/>
      <c r="C14" s="799" t="s">
        <v>163</v>
      </c>
      <c r="D14" s="1095"/>
      <c r="E14" s="1436">
        <v>4937.3999999999996</v>
      </c>
      <c r="F14" s="1436"/>
      <c r="G14" s="1436">
        <v>4951.8</v>
      </c>
      <c r="H14" s="1436"/>
      <c r="I14" s="1436">
        <v>4965.2</v>
      </c>
      <c r="J14" s="1436"/>
      <c r="K14" s="1436">
        <v>4962.2</v>
      </c>
      <c r="L14" s="1436"/>
      <c r="M14" s="1439">
        <v>4974.2</v>
      </c>
      <c r="N14" s="1439"/>
      <c r="O14" s="1096"/>
      <c r="P14" s="1227"/>
    </row>
    <row r="15" spans="1:16" s="1094" customFormat="1" ht="19.5" customHeight="1">
      <c r="A15" s="1092"/>
      <c r="B15" s="1093"/>
      <c r="C15" s="1431" t="s">
        <v>180</v>
      </c>
      <c r="D15" s="1431"/>
      <c r="E15" s="1442">
        <v>5243.5</v>
      </c>
      <c r="F15" s="1442"/>
      <c r="G15" s="1442">
        <v>5254</v>
      </c>
      <c r="H15" s="1442"/>
      <c r="I15" s="1442">
        <v>5189.8</v>
      </c>
      <c r="J15" s="1442"/>
      <c r="K15" s="1442">
        <v>5190</v>
      </c>
      <c r="L15" s="1442"/>
      <c r="M15" s="1443">
        <v>5201.2</v>
      </c>
      <c r="N15" s="1443"/>
      <c r="O15" s="1098"/>
      <c r="P15" s="1235"/>
    </row>
    <row r="16" spans="1:16" ht="14.25" customHeight="1">
      <c r="A16" s="1078"/>
      <c r="B16" s="1080"/>
      <c r="C16" s="799" t="s">
        <v>72</v>
      </c>
      <c r="D16" s="1095"/>
      <c r="E16" s="1436">
        <v>2695.5</v>
      </c>
      <c r="F16" s="1436"/>
      <c r="G16" s="1436">
        <v>2691.8</v>
      </c>
      <c r="H16" s="1436"/>
      <c r="I16" s="1436">
        <v>2660.4</v>
      </c>
      <c r="J16" s="1436"/>
      <c r="K16" s="1436">
        <v>2647.9</v>
      </c>
      <c r="L16" s="1436"/>
      <c r="M16" s="1439">
        <v>2654.3</v>
      </c>
      <c r="N16" s="1439"/>
      <c r="O16" s="1096"/>
      <c r="P16" s="1227"/>
    </row>
    <row r="17" spans="1:16" ht="14.25" customHeight="1">
      <c r="A17" s="1078"/>
      <c r="B17" s="1080"/>
      <c r="C17" s="799" t="s">
        <v>71</v>
      </c>
      <c r="D17" s="1095"/>
      <c r="E17" s="1436">
        <v>2548</v>
      </c>
      <c r="F17" s="1436"/>
      <c r="G17" s="1436">
        <v>2562.1</v>
      </c>
      <c r="H17" s="1436"/>
      <c r="I17" s="1436">
        <v>2529.5</v>
      </c>
      <c r="J17" s="1436"/>
      <c r="K17" s="1436">
        <v>2542.1</v>
      </c>
      <c r="L17" s="1436"/>
      <c r="M17" s="1439">
        <v>2546.8000000000002</v>
      </c>
      <c r="N17" s="1439"/>
      <c r="O17" s="1096"/>
      <c r="P17" s="1227"/>
    </row>
    <row r="18" spans="1:16" ht="18.75" customHeight="1">
      <c r="A18" s="1078"/>
      <c r="B18" s="1080"/>
      <c r="C18" s="799" t="s">
        <v>161</v>
      </c>
      <c r="D18" s="1095"/>
      <c r="E18" s="1436">
        <v>363.4</v>
      </c>
      <c r="F18" s="1436"/>
      <c r="G18" s="1436">
        <v>401.1</v>
      </c>
      <c r="H18" s="1436"/>
      <c r="I18" s="1436">
        <v>369.5</v>
      </c>
      <c r="J18" s="1436"/>
      <c r="K18" s="1436">
        <v>369</v>
      </c>
      <c r="L18" s="1436"/>
      <c r="M18" s="1439">
        <v>351.2</v>
      </c>
      <c r="N18" s="1439"/>
      <c r="O18" s="1096"/>
      <c r="P18" s="1227"/>
    </row>
    <row r="19" spans="1:16" ht="14.25" customHeight="1">
      <c r="A19" s="1078"/>
      <c r="B19" s="1080"/>
      <c r="C19" s="799" t="s">
        <v>162</v>
      </c>
      <c r="D19" s="1095"/>
      <c r="E19" s="1436">
        <v>2591</v>
      </c>
      <c r="F19" s="1436"/>
      <c r="G19" s="1436">
        <v>2559.4</v>
      </c>
      <c r="H19" s="1436"/>
      <c r="I19" s="1436">
        <v>2551.6999999999998</v>
      </c>
      <c r="J19" s="1436"/>
      <c r="K19" s="1436">
        <v>2547</v>
      </c>
      <c r="L19" s="1436"/>
      <c r="M19" s="1439">
        <v>2534.9</v>
      </c>
      <c r="N19" s="1439"/>
      <c r="O19" s="1096"/>
      <c r="P19" s="1227"/>
    </row>
    <row r="20" spans="1:16" ht="14.25" customHeight="1">
      <c r="A20" s="1078"/>
      <c r="B20" s="1080"/>
      <c r="C20" s="799" t="s">
        <v>163</v>
      </c>
      <c r="D20" s="1095"/>
      <c r="E20" s="1436">
        <v>2289</v>
      </c>
      <c r="F20" s="1436"/>
      <c r="G20" s="1436">
        <v>2293.5</v>
      </c>
      <c r="H20" s="1436"/>
      <c r="I20" s="1436">
        <v>2268.6999999999998</v>
      </c>
      <c r="J20" s="1436"/>
      <c r="K20" s="1436">
        <v>2274.1</v>
      </c>
      <c r="L20" s="1436"/>
      <c r="M20" s="1439">
        <v>2315.1</v>
      </c>
      <c r="N20" s="1439"/>
      <c r="O20" s="1096"/>
      <c r="P20" s="1227"/>
    </row>
    <row r="21" spans="1:16" s="1101" customFormat="1" ht="19.5" customHeight="1">
      <c r="A21" s="1099"/>
      <c r="B21" s="1236"/>
      <c r="C21" s="1431" t="s">
        <v>538</v>
      </c>
      <c r="D21" s="1431"/>
      <c r="E21" s="1441">
        <v>59</v>
      </c>
      <c r="F21" s="1441"/>
      <c r="G21" s="1441">
        <v>59.2</v>
      </c>
      <c r="H21" s="1441"/>
      <c r="I21" s="1441">
        <v>58.5</v>
      </c>
      <c r="J21" s="1441"/>
      <c r="K21" s="1441">
        <v>58.5</v>
      </c>
      <c r="L21" s="1441"/>
      <c r="M21" s="1440">
        <v>58.6</v>
      </c>
      <c r="N21" s="1440"/>
      <c r="O21" s="1100"/>
      <c r="P21" s="1237"/>
    </row>
    <row r="22" spans="1:16" ht="14.25" customHeight="1">
      <c r="A22" s="1078"/>
      <c r="B22" s="1080"/>
      <c r="C22" s="799" t="s">
        <v>72</v>
      </c>
      <c r="D22" s="1095"/>
      <c r="E22" s="1436">
        <v>64.8</v>
      </c>
      <c r="F22" s="1436"/>
      <c r="G22" s="1436">
        <v>64.8</v>
      </c>
      <c r="H22" s="1436"/>
      <c r="I22" s="1436">
        <v>64.2</v>
      </c>
      <c r="J22" s="1436"/>
      <c r="K22" s="1436">
        <v>63.8</v>
      </c>
      <c r="L22" s="1436"/>
      <c r="M22" s="1439">
        <v>64</v>
      </c>
      <c r="N22" s="1439"/>
      <c r="O22" s="1096"/>
      <c r="P22" s="1227"/>
    </row>
    <row r="23" spans="1:16" ht="14.25" customHeight="1">
      <c r="A23" s="1078"/>
      <c r="B23" s="1080"/>
      <c r="C23" s="799" t="s">
        <v>71</v>
      </c>
      <c r="D23" s="1095"/>
      <c r="E23" s="1436">
        <v>53.9</v>
      </c>
      <c r="F23" s="1436"/>
      <c r="G23" s="1436">
        <v>54.2</v>
      </c>
      <c r="H23" s="1436"/>
      <c r="I23" s="1436">
        <v>53.5</v>
      </c>
      <c r="J23" s="1436"/>
      <c r="K23" s="1436">
        <v>53.8</v>
      </c>
      <c r="L23" s="1436"/>
      <c r="M23" s="1439">
        <v>53.9</v>
      </c>
      <c r="N23" s="1439"/>
      <c r="O23" s="1096"/>
      <c r="P23" s="1227"/>
    </row>
    <row r="24" spans="1:16" ht="18.75" customHeight="1">
      <c r="A24" s="1078"/>
      <c r="B24" s="1080"/>
      <c r="C24" s="799" t="s">
        <v>176</v>
      </c>
      <c r="D24" s="1095"/>
      <c r="E24" s="1436">
        <v>73.3</v>
      </c>
      <c r="F24" s="1436"/>
      <c r="G24" s="1436">
        <v>73.5</v>
      </c>
      <c r="H24" s="1436"/>
      <c r="I24" s="1436">
        <v>73.2</v>
      </c>
      <c r="J24" s="1436"/>
      <c r="K24" s="1436">
        <v>73.2</v>
      </c>
      <c r="L24" s="1436"/>
      <c r="M24" s="1439">
        <v>73.3</v>
      </c>
      <c r="N24" s="1439"/>
      <c r="O24" s="1096"/>
      <c r="P24" s="1227"/>
    </row>
    <row r="25" spans="1:16" ht="14.25" customHeight="1">
      <c r="A25" s="1078"/>
      <c r="B25" s="1080"/>
      <c r="C25" s="799" t="s">
        <v>161</v>
      </c>
      <c r="D25" s="1095"/>
      <c r="E25" s="1436">
        <v>32.9</v>
      </c>
      <c r="F25" s="1436"/>
      <c r="G25" s="1436">
        <v>36.4</v>
      </c>
      <c r="H25" s="1436"/>
      <c r="I25" s="1436">
        <v>33.6</v>
      </c>
      <c r="J25" s="1436"/>
      <c r="K25" s="1436">
        <v>33.4</v>
      </c>
      <c r="L25" s="1436"/>
      <c r="M25" s="1439">
        <v>31.8</v>
      </c>
      <c r="N25" s="1439"/>
      <c r="O25" s="1096"/>
      <c r="P25" s="1227"/>
    </row>
    <row r="26" spans="1:16" ht="14.25" customHeight="1">
      <c r="A26" s="1078"/>
      <c r="B26" s="1080"/>
      <c r="C26" s="799" t="s">
        <v>162</v>
      </c>
      <c r="D26" s="1076"/>
      <c r="E26" s="1435">
        <v>91.1</v>
      </c>
      <c r="F26" s="1435"/>
      <c r="G26" s="1435">
        <v>90.5</v>
      </c>
      <c r="H26" s="1435"/>
      <c r="I26" s="1435">
        <v>90.8</v>
      </c>
      <c r="J26" s="1435"/>
      <c r="K26" s="1436">
        <v>90.8</v>
      </c>
      <c r="L26" s="1436"/>
      <c r="M26" s="1437">
        <v>90.8</v>
      </c>
      <c r="N26" s="1437"/>
      <c r="O26" s="1096"/>
      <c r="P26" s="1227"/>
    </row>
    <row r="27" spans="1:16" ht="14.25" customHeight="1">
      <c r="A27" s="1078"/>
      <c r="B27" s="1080"/>
      <c r="C27" s="799" t="s">
        <v>163</v>
      </c>
      <c r="D27" s="1076"/>
      <c r="E27" s="1435">
        <v>46.4</v>
      </c>
      <c r="F27" s="1435"/>
      <c r="G27" s="1435">
        <v>46.3</v>
      </c>
      <c r="H27" s="1435"/>
      <c r="I27" s="1435">
        <v>45.7</v>
      </c>
      <c r="J27" s="1435"/>
      <c r="K27" s="1436">
        <v>45.8</v>
      </c>
      <c r="L27" s="1436"/>
      <c r="M27" s="1437">
        <v>46.5</v>
      </c>
      <c r="N27" s="1437"/>
      <c r="O27" s="1096"/>
      <c r="P27" s="1227"/>
    </row>
    <row r="28" spans="1:16" ht="13.5" customHeight="1">
      <c r="A28" s="1078"/>
      <c r="B28" s="1080"/>
      <c r="C28" s="800" t="s">
        <v>179</v>
      </c>
      <c r="D28" s="1076"/>
      <c r="E28" s="801"/>
      <c r="F28" s="801"/>
      <c r="G28" s="801"/>
      <c r="H28" s="801"/>
      <c r="I28" s="801"/>
      <c r="J28" s="801"/>
      <c r="K28" s="801"/>
      <c r="L28" s="801"/>
      <c r="M28" s="801"/>
      <c r="N28" s="801"/>
      <c r="O28" s="1096"/>
      <c r="P28" s="1227"/>
    </row>
    <row r="29" spans="1:16" ht="12.75" customHeight="1" thickBot="1">
      <c r="A29" s="1078"/>
      <c r="B29" s="1080"/>
      <c r="C29" s="1102"/>
      <c r="D29" s="1096"/>
      <c r="E29" s="1096"/>
      <c r="F29" s="1096"/>
      <c r="G29" s="1096"/>
      <c r="H29" s="1096"/>
      <c r="I29" s="1096"/>
      <c r="J29" s="1096"/>
      <c r="K29" s="1096"/>
      <c r="L29" s="1096"/>
      <c r="M29" s="1438"/>
      <c r="N29" s="1438"/>
      <c r="O29" s="1096"/>
      <c r="P29" s="1227"/>
    </row>
    <row r="30" spans="1:16" s="1088" customFormat="1" ht="13.5" customHeight="1" thickBot="1">
      <c r="A30" s="1083"/>
      <c r="B30" s="1084"/>
      <c r="C30" s="1085" t="s">
        <v>539</v>
      </c>
      <c r="D30" s="1086"/>
      <c r="E30" s="1086"/>
      <c r="F30" s="1086"/>
      <c r="G30" s="1086"/>
      <c r="H30" s="1086"/>
      <c r="I30" s="1086"/>
      <c r="J30" s="1086"/>
      <c r="K30" s="1086"/>
      <c r="L30" s="1086"/>
      <c r="M30" s="1086"/>
      <c r="N30" s="1087"/>
      <c r="O30" s="1096"/>
      <c r="P30" s="1228"/>
    </row>
    <row r="31" spans="1:16" ht="3.75" customHeight="1">
      <c r="A31" s="1078"/>
      <c r="B31" s="1080"/>
      <c r="C31" s="1432" t="s">
        <v>164</v>
      </c>
      <c r="D31" s="1433"/>
      <c r="E31" s="1103"/>
      <c r="F31" s="1103"/>
      <c r="G31" s="1103"/>
      <c r="H31" s="1103"/>
      <c r="I31" s="1103"/>
      <c r="J31" s="1103"/>
      <c r="K31" s="1076"/>
      <c r="L31" s="1090"/>
      <c r="M31" s="1090"/>
      <c r="N31" s="1090"/>
      <c r="O31" s="1096"/>
      <c r="P31" s="1227"/>
    </row>
    <row r="32" spans="1:16" ht="13.5" customHeight="1">
      <c r="A32" s="1078"/>
      <c r="B32" s="1089"/>
      <c r="C32" s="1433"/>
      <c r="D32" s="1433"/>
      <c r="E32" s="1229" t="s">
        <v>34</v>
      </c>
      <c r="F32" s="1230" t="s">
        <v>34</v>
      </c>
      <c r="G32" s="1229" t="s">
        <v>662</v>
      </c>
      <c r="H32" s="1230" t="s">
        <v>34</v>
      </c>
      <c r="I32" s="1231"/>
      <c r="J32" s="1230" t="s">
        <v>34</v>
      </c>
      <c r="K32" s="1232" t="s">
        <v>34</v>
      </c>
      <c r="L32" s="1233" t="s">
        <v>663</v>
      </c>
      <c r="M32" s="1233" t="s">
        <v>34</v>
      </c>
      <c r="N32" s="1234"/>
      <c r="O32" s="1076"/>
      <c r="P32" s="1227"/>
    </row>
    <row r="33" spans="1:16" ht="12.75" customHeight="1">
      <c r="A33" s="1078"/>
      <c r="B33" s="1080"/>
      <c r="C33" s="1091"/>
      <c r="D33" s="1091"/>
      <c r="E33" s="1434" t="str">
        <f>+E7</f>
        <v>2.º trimestre</v>
      </c>
      <c r="F33" s="1434"/>
      <c r="G33" s="1434" t="str">
        <f>+G7</f>
        <v>3.º trimestre</v>
      </c>
      <c r="H33" s="1434"/>
      <c r="I33" s="1434" t="str">
        <f>+I7</f>
        <v>4.º trimestre</v>
      </c>
      <c r="J33" s="1434"/>
      <c r="K33" s="1434" t="str">
        <f>+K7</f>
        <v>1.º trimestre</v>
      </c>
      <c r="L33" s="1434"/>
      <c r="M33" s="1434" t="str">
        <f>+M7</f>
        <v>2.º trimestre</v>
      </c>
      <c r="N33" s="1434"/>
      <c r="O33" s="1104"/>
      <c r="P33" s="1227"/>
    </row>
    <row r="34" spans="1:16" ht="12.75" customHeight="1">
      <c r="A34" s="1078"/>
      <c r="B34" s="1080"/>
      <c r="C34" s="1091"/>
      <c r="D34" s="1091"/>
      <c r="E34" s="815" t="s">
        <v>165</v>
      </c>
      <c r="F34" s="815" t="s">
        <v>107</v>
      </c>
      <c r="G34" s="815" t="s">
        <v>165</v>
      </c>
      <c r="H34" s="815" t="s">
        <v>107</v>
      </c>
      <c r="I34" s="816" t="s">
        <v>165</v>
      </c>
      <c r="J34" s="816" t="s">
        <v>107</v>
      </c>
      <c r="K34" s="816" t="s">
        <v>165</v>
      </c>
      <c r="L34" s="816" t="s">
        <v>107</v>
      </c>
      <c r="M34" s="816" t="s">
        <v>165</v>
      </c>
      <c r="N34" s="816" t="s">
        <v>107</v>
      </c>
      <c r="O34" s="1104"/>
      <c r="P34" s="1227"/>
    </row>
    <row r="35" spans="1:16" ht="18" customHeight="1">
      <c r="A35" s="1078"/>
      <c r="B35" s="1080"/>
      <c r="C35" s="1431" t="s">
        <v>2</v>
      </c>
      <c r="D35" s="1431"/>
      <c r="E35" s="1215">
        <v>8886.4</v>
      </c>
      <c r="F35" s="1215">
        <f>+E35/E$35*100</f>
        <v>100</v>
      </c>
      <c r="G35" s="1215">
        <v>8881.7999999999993</v>
      </c>
      <c r="H35" s="1215">
        <f>+G35/G$35*100</f>
        <v>100</v>
      </c>
      <c r="I35" s="1215">
        <v>8875</v>
      </c>
      <c r="J35" s="1215">
        <f>+I35/I$35*100</f>
        <v>100</v>
      </c>
      <c r="K35" s="1215">
        <v>8870.7999999999993</v>
      </c>
      <c r="L35" s="1215">
        <f>+K35/K$35*100</f>
        <v>100</v>
      </c>
      <c r="M35" s="1105">
        <v>8868.4</v>
      </c>
      <c r="N35" s="1105">
        <f>+M35/M$35*100</f>
        <v>100</v>
      </c>
      <c r="O35" s="1104"/>
      <c r="P35" s="1227"/>
    </row>
    <row r="36" spans="1:16" ht="14.25" customHeight="1">
      <c r="A36" s="1078"/>
      <c r="B36" s="1080"/>
      <c r="C36" s="1106"/>
      <c r="D36" s="802" t="s">
        <v>72</v>
      </c>
      <c r="E36" s="1238">
        <v>4158.5</v>
      </c>
      <c r="F36" s="1238">
        <f>+E36/E35*100</f>
        <v>46.79622794382427</v>
      </c>
      <c r="G36" s="1238">
        <v>4153.7</v>
      </c>
      <c r="H36" s="1238">
        <f>+G36/G35*100</f>
        <v>46.766421220923689</v>
      </c>
      <c r="I36" s="1238">
        <v>4146.8</v>
      </c>
      <c r="J36" s="1238">
        <f>+I36/I35*100</f>
        <v>46.724507042253521</v>
      </c>
      <c r="K36" s="1238">
        <v>4149.8</v>
      </c>
      <c r="L36" s="1238">
        <f>+K36/K35*100</f>
        <v>46.780448212111651</v>
      </c>
      <c r="M36" s="1239">
        <v>4146.7</v>
      </c>
      <c r="N36" s="1239">
        <f>+M36/M35*100</f>
        <v>46.758152541608403</v>
      </c>
      <c r="O36" s="1104"/>
      <c r="P36" s="1227"/>
    </row>
    <row r="37" spans="1:16" ht="14.25" customHeight="1">
      <c r="A37" s="1078"/>
      <c r="B37" s="1080"/>
      <c r="C37" s="802"/>
      <c r="D37" s="802" t="s">
        <v>71</v>
      </c>
      <c r="E37" s="1238">
        <v>4727.8</v>
      </c>
      <c r="F37" s="1238">
        <f>+E37/E35*100</f>
        <v>53.202646741087513</v>
      </c>
      <c r="G37" s="1238">
        <v>4728.1000000000004</v>
      </c>
      <c r="H37" s="1238">
        <f>+G37/G35*100</f>
        <v>53.233578779076318</v>
      </c>
      <c r="I37" s="1238">
        <v>4728.1000000000004</v>
      </c>
      <c r="J37" s="1238">
        <f>+I37/I35*100</f>
        <v>53.274366197183099</v>
      </c>
      <c r="K37" s="1238">
        <v>4721</v>
      </c>
      <c r="L37" s="1238">
        <f>+K37/K35*100</f>
        <v>53.219551787888349</v>
      </c>
      <c r="M37" s="1239">
        <v>4721.8</v>
      </c>
      <c r="N37" s="1239">
        <f>+M37/M35*100</f>
        <v>53.242975057507557</v>
      </c>
      <c r="O37" s="1104"/>
      <c r="P37" s="1227"/>
    </row>
    <row r="38" spans="1:16" s="855" customFormat="1" ht="18" customHeight="1">
      <c r="A38" s="1107"/>
      <c r="B38" s="1108"/>
      <c r="C38" s="805" t="s">
        <v>540</v>
      </c>
      <c r="D38" s="802"/>
      <c r="E38" s="1217">
        <v>794.3</v>
      </c>
      <c r="F38" s="1217">
        <f>+E38/E$35*100</f>
        <v>8.9383777457688147</v>
      </c>
      <c r="G38" s="1217">
        <v>778</v>
      </c>
      <c r="H38" s="1217">
        <f>+G38/G$35*100</f>
        <v>8.7594856898376463</v>
      </c>
      <c r="I38" s="1217">
        <v>765</v>
      </c>
      <c r="J38" s="1217">
        <f>+I38/I$35*100</f>
        <v>8.6197183098591541</v>
      </c>
      <c r="K38" s="1217">
        <v>757.7</v>
      </c>
      <c r="L38" s="1217">
        <f>+K38/K$35*100</f>
        <v>8.5415069666771899</v>
      </c>
      <c r="M38" s="1109">
        <v>758.7</v>
      </c>
      <c r="N38" s="1109">
        <f>+M38/M$35*100</f>
        <v>8.5550944928059192</v>
      </c>
      <c r="O38" s="1104"/>
      <c r="P38" s="879"/>
    </row>
    <row r="39" spans="1:16" s="1244" customFormat="1" ht="14.25" customHeight="1">
      <c r="A39" s="1240"/>
      <c r="B39" s="1241"/>
      <c r="C39" s="1242"/>
      <c r="D39" s="803" t="s">
        <v>72</v>
      </c>
      <c r="E39" s="1216">
        <v>228.8</v>
      </c>
      <c r="F39" s="1216">
        <f>+E39/E38*100</f>
        <v>28.805237315875615</v>
      </c>
      <c r="G39" s="1216">
        <v>224.7</v>
      </c>
      <c r="H39" s="1216">
        <f>+G39/G38*100</f>
        <v>28.881748071979434</v>
      </c>
      <c r="I39" s="1216">
        <v>219.8</v>
      </c>
      <c r="J39" s="1216">
        <f>+I39/I38*100</f>
        <v>28.732026143790851</v>
      </c>
      <c r="K39" s="1216">
        <v>219.8</v>
      </c>
      <c r="L39" s="1216">
        <f>+K39/K38*100</f>
        <v>29.008842549821829</v>
      </c>
      <c r="M39" s="1110">
        <v>218.7</v>
      </c>
      <c r="N39" s="1110">
        <f>+M39/M38*100</f>
        <v>28.825622775800706</v>
      </c>
      <c r="O39" s="1096"/>
      <c r="P39" s="1243"/>
    </row>
    <row r="40" spans="1:16" s="1244" customFormat="1" ht="14.25" customHeight="1">
      <c r="A40" s="1240"/>
      <c r="B40" s="1241"/>
      <c r="C40" s="1242"/>
      <c r="D40" s="803" t="s">
        <v>71</v>
      </c>
      <c r="E40" s="1216">
        <v>565.5</v>
      </c>
      <c r="F40" s="1216">
        <f>+E40/E38*100</f>
        <v>71.194762684124385</v>
      </c>
      <c r="G40" s="1216">
        <v>553.29999999999995</v>
      </c>
      <c r="H40" s="1216">
        <f>+G40/G38*100</f>
        <v>71.118251928020555</v>
      </c>
      <c r="I40" s="1216">
        <v>545.1</v>
      </c>
      <c r="J40" s="1216">
        <f>+I40/I38*100</f>
        <v>71.254901960784309</v>
      </c>
      <c r="K40" s="1216">
        <v>537.9</v>
      </c>
      <c r="L40" s="1216">
        <f>+K40/K38*100</f>
        <v>70.991157450178164</v>
      </c>
      <c r="M40" s="1110">
        <v>540</v>
      </c>
      <c r="N40" s="1110">
        <f>+M40/M38*100</f>
        <v>71.174377224199276</v>
      </c>
      <c r="O40" s="1096"/>
      <c r="P40" s="1243"/>
    </row>
    <row r="41" spans="1:16" s="855" customFormat="1" ht="18" customHeight="1">
      <c r="A41" s="1107"/>
      <c r="B41" s="1108"/>
      <c r="C41" s="805" t="s">
        <v>541</v>
      </c>
      <c r="D41" s="802"/>
      <c r="E41" s="1217">
        <v>2128.4</v>
      </c>
      <c r="F41" s="1217">
        <f>+E41/E$35*100</f>
        <v>23.951206337774579</v>
      </c>
      <c r="G41" s="1217">
        <v>2128.1</v>
      </c>
      <c r="H41" s="1217">
        <f>+G41/G$35*100</f>
        <v>23.960233286045625</v>
      </c>
      <c r="I41" s="1217">
        <v>2094.1999999999998</v>
      </c>
      <c r="J41" s="1217">
        <f>+I41/I$35*100</f>
        <v>23.596619718309856</v>
      </c>
      <c r="K41" s="1217">
        <v>2079.6999999999998</v>
      </c>
      <c r="L41" s="1217">
        <f>+K41/K$35*100</f>
        <v>23.444334220137979</v>
      </c>
      <c r="M41" s="1109">
        <v>2071.1999999999998</v>
      </c>
      <c r="N41" s="1109">
        <f>+M41/M$35*100</f>
        <v>23.354832889811014</v>
      </c>
      <c r="O41" s="1104"/>
      <c r="P41" s="879"/>
    </row>
    <row r="42" spans="1:16" s="1244" customFormat="1" ht="14.25" customHeight="1">
      <c r="A42" s="1240"/>
      <c r="B42" s="1241"/>
      <c r="C42" s="1242"/>
      <c r="D42" s="803" t="s">
        <v>72</v>
      </c>
      <c r="E42" s="1216">
        <v>1017</v>
      </c>
      <c r="F42" s="1216">
        <f>+E42/E41*100</f>
        <v>47.782371734636342</v>
      </c>
      <c r="G42" s="1216">
        <v>1017.7</v>
      </c>
      <c r="H42" s="1216">
        <f>+G42/G41*100</f>
        <v>47.822000845824917</v>
      </c>
      <c r="I42" s="1216">
        <v>1001.6</v>
      </c>
      <c r="J42" s="1216">
        <f>+I42/I41*100</f>
        <v>47.827332632986348</v>
      </c>
      <c r="K42" s="1216">
        <v>996.2</v>
      </c>
      <c r="L42" s="1216">
        <f>+K42/K41*100</f>
        <v>47.901139587440497</v>
      </c>
      <c r="M42" s="1110">
        <v>1007</v>
      </c>
      <c r="N42" s="1110">
        <f>+M42/M41*100</f>
        <v>48.619157976052534</v>
      </c>
      <c r="O42" s="1096"/>
      <c r="P42" s="1243"/>
    </row>
    <row r="43" spans="1:16" s="1244" customFormat="1" ht="14.25" customHeight="1">
      <c r="A43" s="1240"/>
      <c r="B43" s="1241"/>
      <c r="C43" s="1242"/>
      <c r="D43" s="803" t="s">
        <v>71</v>
      </c>
      <c r="E43" s="1216">
        <v>1111.4000000000001</v>
      </c>
      <c r="F43" s="1216">
        <f>+E43/E41*100</f>
        <v>52.217628265363658</v>
      </c>
      <c r="G43" s="1216">
        <v>1110.4000000000001</v>
      </c>
      <c r="H43" s="1216">
        <f>+G43/G41*100</f>
        <v>52.17799915417509</v>
      </c>
      <c r="I43" s="1216">
        <v>1092.5999999999999</v>
      </c>
      <c r="J43" s="1216">
        <f>+I43/I41*100</f>
        <v>52.172667367013659</v>
      </c>
      <c r="K43" s="1216">
        <v>1083.5999999999999</v>
      </c>
      <c r="L43" s="1216">
        <f>+K43/K41*100</f>
        <v>52.103668798384383</v>
      </c>
      <c r="M43" s="1110">
        <v>1064.2</v>
      </c>
      <c r="N43" s="1110">
        <f>+M43/M41*100</f>
        <v>51.38084202394748</v>
      </c>
      <c r="O43" s="1096"/>
      <c r="P43" s="1243"/>
    </row>
    <row r="44" spans="1:16" s="855" customFormat="1" ht="18" customHeight="1">
      <c r="A44" s="1107"/>
      <c r="B44" s="1108"/>
      <c r="C44" s="805" t="s">
        <v>542</v>
      </c>
      <c r="D44" s="802"/>
      <c r="E44" s="1217">
        <v>1022.7</v>
      </c>
      <c r="F44" s="1217">
        <f>+E44/E$35*100</f>
        <v>11.508597407274038</v>
      </c>
      <c r="G44" s="1217">
        <v>954.8</v>
      </c>
      <c r="H44" s="1217">
        <f>+G44/G$35*100</f>
        <v>10.750073183363734</v>
      </c>
      <c r="I44" s="1217">
        <v>985</v>
      </c>
      <c r="J44" s="1217">
        <f>+I44/I$35*100</f>
        <v>11.098591549295774</v>
      </c>
      <c r="K44" s="1217">
        <v>986.4</v>
      </c>
      <c r="L44" s="1217">
        <f>+K44/K$35*100</f>
        <v>11.119628443883304</v>
      </c>
      <c r="M44" s="1109">
        <v>995</v>
      </c>
      <c r="N44" s="1109">
        <f>+M44/M$35*100</f>
        <v>11.219611203824817</v>
      </c>
      <c r="O44" s="1104"/>
      <c r="P44" s="879"/>
    </row>
    <row r="45" spans="1:16" s="1244" customFormat="1" ht="14.25" customHeight="1">
      <c r="A45" s="1240"/>
      <c r="B45" s="1241"/>
      <c r="C45" s="1242"/>
      <c r="D45" s="803" t="s">
        <v>72</v>
      </c>
      <c r="E45" s="1216">
        <v>560.70000000000005</v>
      </c>
      <c r="F45" s="1216">
        <f>+E45/E44*100</f>
        <v>54.825462012320322</v>
      </c>
      <c r="G45" s="1216">
        <v>528.1</v>
      </c>
      <c r="H45" s="1216">
        <f>+G45/G44*100</f>
        <v>55.310012568077092</v>
      </c>
      <c r="I45" s="1216">
        <v>532.79999999999995</v>
      </c>
      <c r="J45" s="1216">
        <f>+I45/I44*100</f>
        <v>54.09137055837563</v>
      </c>
      <c r="K45" s="1216">
        <v>528.1</v>
      </c>
      <c r="L45" s="1216">
        <f>+K45/K44*100</f>
        <v>53.538118410381188</v>
      </c>
      <c r="M45" s="1110">
        <v>539.6</v>
      </c>
      <c r="N45" s="1110">
        <f>+M45/M44*100</f>
        <v>54.231155778894482</v>
      </c>
      <c r="O45" s="1096"/>
      <c r="P45" s="1243"/>
    </row>
    <row r="46" spans="1:16" s="1244" customFormat="1" ht="14.25" customHeight="1">
      <c r="A46" s="1240"/>
      <c r="B46" s="1241"/>
      <c r="C46" s="1242"/>
      <c r="D46" s="803" t="s">
        <v>71</v>
      </c>
      <c r="E46" s="1216">
        <v>462</v>
      </c>
      <c r="F46" s="1216">
        <f>+E46/E44*100</f>
        <v>45.17453798767967</v>
      </c>
      <c r="G46" s="1216">
        <v>426.6</v>
      </c>
      <c r="H46" s="1216">
        <f>+G46/G44*100</f>
        <v>44.679514034352749</v>
      </c>
      <c r="I46" s="1216">
        <v>452.2</v>
      </c>
      <c r="J46" s="1216">
        <f>+I46/I44*100</f>
        <v>45.908629441624363</v>
      </c>
      <c r="K46" s="1216">
        <v>458.3</v>
      </c>
      <c r="L46" s="1216">
        <f>+K46/K44*100</f>
        <v>46.46188158961882</v>
      </c>
      <c r="M46" s="1110">
        <v>455.3</v>
      </c>
      <c r="N46" s="1110">
        <f>+M46/M44*100</f>
        <v>45.758793969849251</v>
      </c>
      <c r="O46" s="1096"/>
      <c r="P46" s="1243"/>
    </row>
    <row r="47" spans="1:16" s="855" customFormat="1" ht="18" customHeight="1">
      <c r="A47" s="1107"/>
      <c r="B47" s="1108"/>
      <c r="C47" s="805" t="s">
        <v>543</v>
      </c>
      <c r="D47" s="802"/>
      <c r="E47" s="1217">
        <v>1825.8</v>
      </c>
      <c r="F47" s="1217">
        <f>+E47/E$35*100</f>
        <v>20.546002880806626</v>
      </c>
      <c r="G47" s="1217">
        <v>1819.3</v>
      </c>
      <c r="H47" s="1217">
        <f>+G47/G$35*100</f>
        <v>20.483460559796438</v>
      </c>
      <c r="I47" s="1217">
        <v>1772.7</v>
      </c>
      <c r="J47" s="1217">
        <f>+I47/I$35*100</f>
        <v>19.974084507042253</v>
      </c>
      <c r="K47" s="1217">
        <v>1807.9</v>
      </c>
      <c r="L47" s="1217">
        <f>+K47/K$35*100</f>
        <v>20.380349010235832</v>
      </c>
      <c r="M47" s="1109">
        <v>1814.8</v>
      </c>
      <c r="N47" s="1109">
        <f>+M47/M$35*100</f>
        <v>20.463668756483695</v>
      </c>
      <c r="O47" s="1104"/>
      <c r="P47" s="879"/>
    </row>
    <row r="48" spans="1:16" s="1244" customFormat="1" ht="14.25" customHeight="1">
      <c r="A48" s="1240"/>
      <c r="B48" s="1241"/>
      <c r="C48" s="1242"/>
      <c r="D48" s="803" t="s">
        <v>72</v>
      </c>
      <c r="E48" s="1216">
        <v>987</v>
      </c>
      <c r="F48" s="1216">
        <f>+E48/E47*100</f>
        <v>54.058494906342425</v>
      </c>
      <c r="G48" s="1216">
        <v>972</v>
      </c>
      <c r="H48" s="1216">
        <f>+G48/G47*100</f>
        <v>53.427142307480899</v>
      </c>
      <c r="I48" s="1216">
        <v>956.2</v>
      </c>
      <c r="J48" s="1216">
        <f>+I48/I47*100</f>
        <v>53.940317030518415</v>
      </c>
      <c r="K48" s="1216">
        <v>959.4</v>
      </c>
      <c r="L48" s="1216">
        <f>+K48/K47*100</f>
        <v>53.067094418939099</v>
      </c>
      <c r="M48" s="1110">
        <v>936.6</v>
      </c>
      <c r="N48" s="1110">
        <f>+M48/M47*100</f>
        <v>51.608992726471236</v>
      </c>
      <c r="O48" s="1096"/>
      <c r="P48" s="1243"/>
    </row>
    <row r="49" spans="1:16" s="1244" customFormat="1" ht="14.25" customHeight="1">
      <c r="A49" s="1240"/>
      <c r="B49" s="1241"/>
      <c r="C49" s="1242"/>
      <c r="D49" s="803" t="s">
        <v>71</v>
      </c>
      <c r="E49" s="1216">
        <v>838.9</v>
      </c>
      <c r="F49" s="1216">
        <f>+E49/E47*100</f>
        <v>45.946982144813234</v>
      </c>
      <c r="G49" s="1216">
        <v>847.3</v>
      </c>
      <c r="H49" s="1216">
        <f>+G49/G47*100</f>
        <v>46.572857692519101</v>
      </c>
      <c r="I49" s="1216">
        <v>816.5</v>
      </c>
      <c r="J49" s="1216">
        <f>+I49/I47*100</f>
        <v>46.059682969481578</v>
      </c>
      <c r="K49" s="1216">
        <v>848.5</v>
      </c>
      <c r="L49" s="1216">
        <f>+K49/K47*100</f>
        <v>46.932905581060893</v>
      </c>
      <c r="M49" s="1110">
        <v>878.2</v>
      </c>
      <c r="N49" s="1110">
        <f>+M49/M47*100</f>
        <v>48.391007273528771</v>
      </c>
      <c r="O49" s="1096"/>
      <c r="P49" s="1243"/>
    </row>
    <row r="50" spans="1:16" s="855" customFormat="1" ht="18" customHeight="1">
      <c r="A50" s="1107"/>
      <c r="B50" s="1108"/>
      <c r="C50" s="805" t="s">
        <v>544</v>
      </c>
      <c r="D50" s="802"/>
      <c r="E50" s="1217">
        <v>1674.9</v>
      </c>
      <c r="F50" s="1217">
        <f>+E50/E$35*100</f>
        <v>18.847902412675552</v>
      </c>
      <c r="G50" s="1217">
        <v>1713.2</v>
      </c>
      <c r="H50" s="1217">
        <f>+G50/G$35*100</f>
        <v>19.288882884100072</v>
      </c>
      <c r="I50" s="1217">
        <v>1742.9</v>
      </c>
      <c r="J50" s="1217">
        <f>+I50/I$35*100</f>
        <v>19.63830985915493</v>
      </c>
      <c r="K50" s="1217">
        <v>1729.4</v>
      </c>
      <c r="L50" s="1217">
        <f>+K50/K$35*100</f>
        <v>19.495423186183885</v>
      </c>
      <c r="M50" s="1109">
        <v>1737.2</v>
      </c>
      <c r="N50" s="1109">
        <f>+M50/M$35*100</f>
        <v>19.588651842496958</v>
      </c>
      <c r="O50" s="1104"/>
      <c r="P50" s="879"/>
    </row>
    <row r="51" spans="1:16" s="1244" customFormat="1" ht="14.25" customHeight="1">
      <c r="A51" s="1240"/>
      <c r="B51" s="1241"/>
      <c r="C51" s="1242"/>
      <c r="D51" s="803" t="s">
        <v>72</v>
      </c>
      <c r="E51" s="1216">
        <v>810.9</v>
      </c>
      <c r="F51" s="1216">
        <f>+E51/E50*100</f>
        <v>48.414830736163353</v>
      </c>
      <c r="G51" s="1216">
        <v>831.4</v>
      </c>
      <c r="H51" s="1216">
        <f>+G51/G50*100</f>
        <v>48.529068409992995</v>
      </c>
      <c r="I51" s="1216">
        <v>847.3</v>
      </c>
      <c r="J51" s="1216">
        <f>+I51/I50*100</f>
        <v>48.614378334958971</v>
      </c>
      <c r="K51" s="1216">
        <v>862.3</v>
      </c>
      <c r="L51" s="1216">
        <f>+K51/K50*100</f>
        <v>49.861223545738405</v>
      </c>
      <c r="M51" s="1110">
        <v>860.4</v>
      </c>
      <c r="N51" s="1110">
        <f>+M51/M50*100</f>
        <v>49.527976053419295</v>
      </c>
      <c r="O51" s="1096"/>
      <c r="P51" s="1243"/>
    </row>
    <row r="52" spans="1:16" s="1244" customFormat="1" ht="14.25" customHeight="1">
      <c r="A52" s="1240"/>
      <c r="B52" s="1241"/>
      <c r="C52" s="1242"/>
      <c r="D52" s="803" t="s">
        <v>71</v>
      </c>
      <c r="E52" s="1216">
        <v>863.9</v>
      </c>
      <c r="F52" s="1216">
        <f>+E52/E50*100</f>
        <v>51.579198758134815</v>
      </c>
      <c r="G52" s="1216">
        <v>881.8</v>
      </c>
      <c r="H52" s="1216">
        <f>+G52/G50*100</f>
        <v>51.470931590006998</v>
      </c>
      <c r="I52" s="1216">
        <v>895.6</v>
      </c>
      <c r="J52" s="1216">
        <f>+I52/I50*100</f>
        <v>51.385621665041029</v>
      </c>
      <c r="K52" s="1216">
        <v>867.1</v>
      </c>
      <c r="L52" s="1216">
        <f>+K52/K50*100</f>
        <v>50.138776454261588</v>
      </c>
      <c r="M52" s="1110">
        <v>876.8</v>
      </c>
      <c r="N52" s="1110">
        <f>+M52/M50*100</f>
        <v>50.472023946580705</v>
      </c>
      <c r="O52" s="1096"/>
      <c r="P52" s="1243"/>
    </row>
    <row r="53" spans="1:16" s="855" customFormat="1" ht="18" customHeight="1">
      <c r="A53" s="1107"/>
      <c r="B53" s="1108"/>
      <c r="C53" s="805" t="s">
        <v>545</v>
      </c>
      <c r="D53" s="802"/>
      <c r="E53" s="1217">
        <v>1440.2</v>
      </c>
      <c r="F53" s="1217">
        <f>+E53/E$35*100</f>
        <v>16.20678790061217</v>
      </c>
      <c r="G53" s="1217">
        <v>1488.4</v>
      </c>
      <c r="H53" s="1217">
        <f>+G53/G$35*100</f>
        <v>16.757864396856494</v>
      </c>
      <c r="I53" s="1217">
        <v>1515.2</v>
      </c>
      <c r="J53" s="1217">
        <f>+I53/I$35*100</f>
        <v>17.072676056338029</v>
      </c>
      <c r="K53" s="1217">
        <v>1509.6</v>
      </c>
      <c r="L53" s="1217">
        <f>+K53/K$35*100</f>
        <v>17.017630878838435</v>
      </c>
      <c r="M53" s="1109">
        <v>1491.6</v>
      </c>
      <c r="N53" s="1109">
        <f>+M53/M$35*100</f>
        <v>16.819268413693564</v>
      </c>
      <c r="O53" s="1104"/>
      <c r="P53" s="879"/>
    </row>
    <row r="54" spans="1:16" s="1244" customFormat="1" ht="14.25" customHeight="1">
      <c r="A54" s="1240"/>
      <c r="B54" s="1241"/>
      <c r="C54" s="1242"/>
      <c r="D54" s="803" t="s">
        <v>72</v>
      </c>
      <c r="E54" s="1216">
        <v>554.1</v>
      </c>
      <c r="F54" s="1216">
        <f>+E54/E53*100</f>
        <v>38.473823080127758</v>
      </c>
      <c r="G54" s="1216">
        <v>579.79999999999995</v>
      </c>
      <c r="H54" s="1216">
        <f>+G54/G53*100</f>
        <v>38.954582101585586</v>
      </c>
      <c r="I54" s="1216">
        <v>589.1</v>
      </c>
      <c r="J54" s="1216">
        <f>+I54/I53*100</f>
        <v>38.879355860612463</v>
      </c>
      <c r="K54" s="1216">
        <v>583.9</v>
      </c>
      <c r="L54" s="1216">
        <f>+K54/K53*100</f>
        <v>38.679120296767358</v>
      </c>
      <c r="M54" s="1110">
        <v>584.29999999999995</v>
      </c>
      <c r="N54" s="1110">
        <f>+M54/M53*100</f>
        <v>39.172700455886293</v>
      </c>
      <c r="O54" s="1096"/>
      <c r="P54" s="1243"/>
    </row>
    <row r="55" spans="1:16" s="1244" customFormat="1" ht="14.25" customHeight="1">
      <c r="A55" s="1240"/>
      <c r="B55" s="1241"/>
      <c r="C55" s="1242"/>
      <c r="D55" s="803" t="s">
        <v>71</v>
      </c>
      <c r="E55" s="1216">
        <v>886.1</v>
      </c>
      <c r="F55" s="1216">
        <f>+E55/E53*100</f>
        <v>61.526176919872242</v>
      </c>
      <c r="G55" s="1216">
        <v>908.6</v>
      </c>
      <c r="H55" s="1216">
        <f>+G55/G53*100</f>
        <v>61.045417898414399</v>
      </c>
      <c r="I55" s="1216">
        <v>926.1</v>
      </c>
      <c r="J55" s="1216">
        <f>+I55/I53*100</f>
        <v>61.120644139387537</v>
      </c>
      <c r="K55" s="1216">
        <v>925.6</v>
      </c>
      <c r="L55" s="1216">
        <f>+K55/K53*100</f>
        <v>61.314255431902495</v>
      </c>
      <c r="M55" s="1110">
        <v>907.3</v>
      </c>
      <c r="N55" s="1110">
        <f>+M55/M53*100</f>
        <v>60.8272995441137</v>
      </c>
      <c r="O55" s="1096"/>
      <c r="P55" s="1243"/>
    </row>
    <row r="56" spans="1:16" s="855" customFormat="1" ht="13.5" customHeight="1">
      <c r="A56" s="883"/>
      <c r="B56" s="884"/>
      <c r="C56" s="885" t="s">
        <v>444</v>
      </c>
      <c r="D56" s="886"/>
      <c r="E56" s="887"/>
      <c r="F56" s="1245"/>
      <c r="G56" s="887"/>
      <c r="H56" s="1245"/>
      <c r="I56" s="887"/>
      <c r="J56" s="1245"/>
      <c r="K56" s="887"/>
      <c r="L56" s="1245"/>
      <c r="M56" s="887"/>
      <c r="N56" s="1245"/>
      <c r="O56" s="888"/>
      <c r="P56" s="879"/>
    </row>
    <row r="57" spans="1:16" ht="13.5" customHeight="1">
      <c r="A57" s="1078"/>
      <c r="B57" s="1246"/>
      <c r="C57" s="1111" t="s">
        <v>437</v>
      </c>
      <c r="D57" s="1091"/>
      <c r="E57" s="1081"/>
      <c r="F57" s="1112" t="s">
        <v>88</v>
      </c>
      <c r="G57" s="1113"/>
      <c r="H57" s="1113"/>
      <c r="I57" s="1114"/>
      <c r="J57" s="1113"/>
      <c r="K57" s="1113"/>
      <c r="L57" s="1113"/>
      <c r="M57" s="1113"/>
      <c r="N57" s="1113"/>
      <c r="O57" s="1096"/>
      <c r="P57" s="1227"/>
    </row>
  </sheetData>
  <mergeCells count="119">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1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R68"/>
  <sheetViews>
    <sheetView zoomScaleNormal="100" workbookViewId="0"/>
  </sheetViews>
  <sheetFormatPr defaultRowHeight="12.75"/>
  <cols>
    <col min="1" max="1" width="1" style="1225" customWidth="1"/>
    <col min="2" max="2" width="2.5703125" style="1225" customWidth="1"/>
    <col min="3" max="3" width="1" style="1225" customWidth="1"/>
    <col min="4" max="4" width="34" style="1225" customWidth="1"/>
    <col min="5" max="5" width="7.42578125" style="1225" customWidth="1"/>
    <col min="6" max="6" width="4.85546875" style="1225" customWidth="1"/>
    <col min="7" max="7" width="7.42578125" style="1225" customWidth="1"/>
    <col min="8" max="8" width="4.85546875" style="1225" customWidth="1"/>
    <col min="9" max="9" width="7.42578125" style="1225" customWidth="1"/>
    <col min="10" max="10" width="4.85546875" style="1225" customWidth="1"/>
    <col min="11" max="11" width="7.42578125" style="1225" customWidth="1"/>
    <col min="12" max="12" width="4.85546875" style="1225" customWidth="1"/>
    <col min="13" max="13" width="7.42578125" style="1225" customWidth="1"/>
    <col min="14" max="14" width="4.85546875" style="1225" customWidth="1"/>
    <col min="15" max="15" width="2.5703125" style="1225" customWidth="1"/>
    <col min="16" max="16" width="1" style="1225" customWidth="1"/>
    <col min="17" max="17" width="9.140625" style="1250" customWidth="1"/>
    <col min="18" max="18" width="9.140625" style="1251" customWidth="1"/>
    <col min="19" max="16384" width="9.140625" style="1225"/>
  </cols>
  <sheetData>
    <row r="1" spans="1:18" ht="13.5" customHeight="1">
      <c r="A1" s="1247"/>
      <c r="B1" s="1248"/>
      <c r="C1" s="1464" t="s">
        <v>341</v>
      </c>
      <c r="D1" s="1464"/>
      <c r="E1" s="1220"/>
      <c r="F1" s="1220"/>
      <c r="G1" s="1220"/>
      <c r="H1" s="1220"/>
      <c r="I1" s="1220"/>
      <c r="J1" s="1220"/>
      <c r="K1" s="1220"/>
      <c r="L1" s="1220"/>
      <c r="M1" s="1249"/>
      <c r="N1" s="1220"/>
      <c r="O1" s="1220"/>
      <c r="P1" s="1247"/>
    </row>
    <row r="2" spans="1:18" ht="9.75" customHeight="1">
      <c r="A2" s="1247"/>
      <c r="B2" s="1252"/>
      <c r="C2" s="1253"/>
      <c r="D2" s="1252"/>
      <c r="E2" s="1254"/>
      <c r="F2" s="1254"/>
      <c r="G2" s="1254"/>
      <c r="H2" s="1254"/>
      <c r="I2" s="1255"/>
      <c r="J2" s="1255"/>
      <c r="K2" s="1255"/>
      <c r="L2" s="1255"/>
      <c r="M2" s="1255"/>
      <c r="N2" s="1255"/>
      <c r="O2" s="1256"/>
      <c r="P2" s="1247"/>
    </row>
    <row r="3" spans="1:18" ht="9" customHeight="1" thickBot="1">
      <c r="A3" s="1247"/>
      <c r="B3" s="1220"/>
      <c r="C3" s="1257"/>
      <c r="D3" s="1220"/>
      <c r="E3" s="1220"/>
      <c r="F3" s="1220"/>
      <c r="G3" s="1220"/>
      <c r="H3" s="1220"/>
      <c r="I3" s="1220"/>
      <c r="J3" s="1220"/>
      <c r="K3" s="1220"/>
      <c r="L3" s="1220"/>
      <c r="M3" s="1465" t="s">
        <v>73</v>
      </c>
      <c r="N3" s="1465"/>
      <c r="O3" s="1258"/>
      <c r="P3" s="1247"/>
    </row>
    <row r="4" spans="1:18" s="1261" customFormat="1" ht="13.5" customHeight="1" thickBot="1">
      <c r="A4" s="1259"/>
      <c r="B4" s="1260"/>
      <c r="C4" s="1466" t="s">
        <v>166</v>
      </c>
      <c r="D4" s="1467"/>
      <c r="E4" s="1467"/>
      <c r="F4" s="1467"/>
      <c r="G4" s="1467"/>
      <c r="H4" s="1467"/>
      <c r="I4" s="1467"/>
      <c r="J4" s="1467"/>
      <c r="K4" s="1467"/>
      <c r="L4" s="1467"/>
      <c r="M4" s="1467"/>
      <c r="N4" s="1468"/>
      <c r="O4" s="1258"/>
      <c r="P4" s="1259"/>
      <c r="Q4" s="1250"/>
      <c r="R4" s="1251"/>
    </row>
    <row r="5" spans="1:18" ht="3.75" customHeight="1">
      <c r="A5" s="1247"/>
      <c r="B5" s="1220"/>
      <c r="C5" s="1469" t="s">
        <v>160</v>
      </c>
      <c r="D5" s="1470"/>
      <c r="E5" s="1220"/>
      <c r="F5" s="1262"/>
      <c r="G5" s="1262"/>
      <c r="H5" s="1262"/>
      <c r="I5" s="1262"/>
      <c r="J5" s="1262"/>
      <c r="K5" s="1220"/>
      <c r="L5" s="1262"/>
      <c r="M5" s="1262"/>
      <c r="N5" s="1262"/>
      <c r="O5" s="1258"/>
      <c r="P5" s="1247"/>
    </row>
    <row r="6" spans="1:18" ht="12.75" customHeight="1">
      <c r="A6" s="1247"/>
      <c r="B6" s="1220"/>
      <c r="C6" s="1470"/>
      <c r="D6" s="1470"/>
      <c r="E6" s="1229" t="s">
        <v>34</v>
      </c>
      <c r="F6" s="1230" t="s">
        <v>34</v>
      </c>
      <c r="G6" s="1229" t="s">
        <v>662</v>
      </c>
      <c r="H6" s="1230" t="s">
        <v>34</v>
      </c>
      <c r="I6" s="1231"/>
      <c r="J6" s="1230" t="s">
        <v>34</v>
      </c>
      <c r="K6" s="1232" t="s">
        <v>34</v>
      </c>
      <c r="L6" s="1233" t="s">
        <v>663</v>
      </c>
      <c r="M6" s="1233" t="s">
        <v>34</v>
      </c>
      <c r="N6" s="1234"/>
      <c r="O6" s="1258"/>
      <c r="P6" s="1247"/>
      <c r="Q6" s="1263"/>
      <c r="R6" s="1263"/>
    </row>
    <row r="7" spans="1:18">
      <c r="A7" s="1247"/>
      <c r="B7" s="1220"/>
      <c r="C7" s="1264"/>
      <c r="D7" s="1264"/>
      <c r="E7" s="1434" t="s">
        <v>699</v>
      </c>
      <c r="F7" s="1434"/>
      <c r="G7" s="1434" t="s">
        <v>700</v>
      </c>
      <c r="H7" s="1434"/>
      <c r="I7" s="1434" t="s">
        <v>701</v>
      </c>
      <c r="J7" s="1434"/>
      <c r="K7" s="1434" t="s">
        <v>702</v>
      </c>
      <c r="L7" s="1434"/>
      <c r="M7" s="1434" t="s">
        <v>699</v>
      </c>
      <c r="N7" s="1434"/>
      <c r="O7" s="1265"/>
      <c r="P7" s="1247"/>
    </row>
    <row r="8" spans="1:18" s="1269" customFormat="1" ht="16.5" customHeight="1">
      <c r="A8" s="1266"/>
      <c r="B8" s="1267"/>
      <c r="C8" s="1447" t="s">
        <v>13</v>
      </c>
      <c r="D8" s="1447"/>
      <c r="E8" s="1462">
        <v>4514.6000000000004</v>
      </c>
      <c r="F8" s="1462"/>
      <c r="G8" s="1462">
        <v>4565.1000000000004</v>
      </c>
      <c r="H8" s="1462"/>
      <c r="I8" s="1462">
        <v>4491.6000000000004</v>
      </c>
      <c r="J8" s="1462"/>
      <c r="K8" s="1462">
        <v>4477.1000000000004</v>
      </c>
      <c r="L8" s="1462"/>
      <c r="M8" s="1463">
        <v>4580.8</v>
      </c>
      <c r="N8" s="1463"/>
      <c r="O8" s="1268"/>
      <c r="P8" s="1266"/>
      <c r="Q8" s="1250"/>
      <c r="R8" s="1251"/>
    </row>
    <row r="9" spans="1:18" ht="12" customHeight="1">
      <c r="A9" s="1247"/>
      <c r="B9" s="1270"/>
      <c r="C9" s="799" t="s">
        <v>72</v>
      </c>
      <c r="D9" s="1271"/>
      <c r="E9" s="1460">
        <v>2332</v>
      </c>
      <c r="F9" s="1460"/>
      <c r="G9" s="1460">
        <v>2361.6999999999998</v>
      </c>
      <c r="H9" s="1460"/>
      <c r="I9" s="1460">
        <v>2310.8000000000002</v>
      </c>
      <c r="J9" s="1460"/>
      <c r="K9" s="1460">
        <v>2301.1</v>
      </c>
      <c r="L9" s="1460"/>
      <c r="M9" s="1461">
        <v>2335.5</v>
      </c>
      <c r="N9" s="1461"/>
      <c r="O9" s="1265"/>
      <c r="P9" s="1247"/>
      <c r="Q9" s="1272"/>
      <c r="R9" s="1272"/>
    </row>
    <row r="10" spans="1:18" ht="12" customHeight="1">
      <c r="A10" s="1247"/>
      <c r="B10" s="1270"/>
      <c r="C10" s="799" t="s">
        <v>71</v>
      </c>
      <c r="D10" s="1271"/>
      <c r="E10" s="1460">
        <v>2182.6</v>
      </c>
      <c r="F10" s="1460"/>
      <c r="G10" s="1460">
        <v>2203.4</v>
      </c>
      <c r="H10" s="1460"/>
      <c r="I10" s="1460">
        <v>2180.6999999999998</v>
      </c>
      <c r="J10" s="1460"/>
      <c r="K10" s="1460">
        <v>2176</v>
      </c>
      <c r="L10" s="1460"/>
      <c r="M10" s="1461">
        <v>2245.3000000000002</v>
      </c>
      <c r="N10" s="1461"/>
      <c r="O10" s="1265"/>
      <c r="P10" s="1247"/>
    </row>
    <row r="11" spans="1:18" ht="15.75" customHeight="1">
      <c r="A11" s="1247"/>
      <c r="B11" s="1270"/>
      <c r="C11" s="799" t="s">
        <v>161</v>
      </c>
      <c r="D11" s="1271"/>
      <c r="E11" s="1460">
        <v>234.1</v>
      </c>
      <c r="F11" s="1460"/>
      <c r="G11" s="1460">
        <v>271.89999999999998</v>
      </c>
      <c r="H11" s="1460"/>
      <c r="I11" s="1460">
        <v>243.9</v>
      </c>
      <c r="J11" s="1460"/>
      <c r="K11" s="1460">
        <v>242</v>
      </c>
      <c r="L11" s="1460"/>
      <c r="M11" s="1461">
        <v>246.5</v>
      </c>
      <c r="N11" s="1461"/>
      <c r="O11" s="1265"/>
      <c r="P11" s="1247"/>
    </row>
    <row r="12" spans="1:18" ht="12" customHeight="1">
      <c r="A12" s="1247"/>
      <c r="B12" s="1270"/>
      <c r="C12" s="799" t="s">
        <v>162</v>
      </c>
      <c r="D12" s="1271"/>
      <c r="E12" s="1436">
        <v>2244.4</v>
      </c>
      <c r="F12" s="1436"/>
      <c r="G12" s="1436">
        <v>2239.1999999999998</v>
      </c>
      <c r="H12" s="1436"/>
      <c r="I12" s="1436">
        <v>2228.4</v>
      </c>
      <c r="J12" s="1436"/>
      <c r="K12" s="1436">
        <v>2219.3000000000002</v>
      </c>
      <c r="L12" s="1436"/>
      <c r="M12" s="1439">
        <v>2253.8000000000002</v>
      </c>
      <c r="N12" s="1439"/>
      <c r="O12" s="1265"/>
      <c r="P12" s="1247"/>
    </row>
    <row r="13" spans="1:18" ht="12" customHeight="1">
      <c r="A13" s="1247"/>
      <c r="B13" s="1270"/>
      <c r="C13" s="799" t="s">
        <v>163</v>
      </c>
      <c r="D13" s="1271"/>
      <c r="E13" s="1436">
        <v>2036.1</v>
      </c>
      <c r="F13" s="1436"/>
      <c r="G13" s="1436">
        <v>2054</v>
      </c>
      <c r="H13" s="1436"/>
      <c r="I13" s="1436">
        <v>2019.3</v>
      </c>
      <c r="J13" s="1436"/>
      <c r="K13" s="1436">
        <v>2015.8</v>
      </c>
      <c r="L13" s="1436"/>
      <c r="M13" s="1439">
        <v>2080.5</v>
      </c>
      <c r="N13" s="1439"/>
      <c r="O13" s="1265"/>
      <c r="P13" s="1247"/>
    </row>
    <row r="14" spans="1:18" ht="15.75" customHeight="1">
      <c r="A14" s="1247"/>
      <c r="B14" s="1270"/>
      <c r="C14" s="799" t="s">
        <v>415</v>
      </c>
      <c r="D14" s="1271"/>
      <c r="E14" s="1460">
        <v>408.6</v>
      </c>
      <c r="F14" s="1460"/>
      <c r="G14" s="1460">
        <v>407.3</v>
      </c>
      <c r="H14" s="1460"/>
      <c r="I14" s="1460">
        <v>348.5</v>
      </c>
      <c r="J14" s="1460"/>
      <c r="K14" s="1460">
        <v>338.4</v>
      </c>
      <c r="L14" s="1460"/>
      <c r="M14" s="1461">
        <v>365.3</v>
      </c>
      <c r="N14" s="1461"/>
      <c r="O14" s="1265"/>
      <c r="P14" s="1247"/>
    </row>
    <row r="15" spans="1:18" ht="12" customHeight="1">
      <c r="A15" s="1247"/>
      <c r="B15" s="1270"/>
      <c r="C15" s="799" t="s">
        <v>167</v>
      </c>
      <c r="D15" s="1271"/>
      <c r="E15" s="1436">
        <v>1073.9000000000001</v>
      </c>
      <c r="F15" s="1436"/>
      <c r="G15" s="1436">
        <v>1089.7</v>
      </c>
      <c r="H15" s="1436"/>
      <c r="I15" s="1436">
        <v>1074.9000000000001</v>
      </c>
      <c r="J15" s="1436"/>
      <c r="K15" s="1436">
        <v>1090.0999999999999</v>
      </c>
      <c r="L15" s="1436"/>
      <c r="M15" s="1439">
        <v>1107.8</v>
      </c>
      <c r="N15" s="1439"/>
      <c r="O15" s="1265"/>
      <c r="P15" s="1247"/>
      <c r="Q15" s="1273"/>
      <c r="R15" s="1273"/>
    </row>
    <row r="16" spans="1:18" ht="12" customHeight="1">
      <c r="A16" s="1247"/>
      <c r="B16" s="1270"/>
      <c r="C16" s="799" t="s">
        <v>168</v>
      </c>
      <c r="D16" s="1271"/>
      <c r="E16" s="1436">
        <v>3032.1</v>
      </c>
      <c r="F16" s="1436"/>
      <c r="G16" s="1436">
        <v>3068.2</v>
      </c>
      <c r="H16" s="1436"/>
      <c r="I16" s="1436">
        <v>3068.2</v>
      </c>
      <c r="J16" s="1436"/>
      <c r="K16" s="1436">
        <v>3048.6</v>
      </c>
      <c r="L16" s="1436"/>
      <c r="M16" s="1439">
        <v>3107.6</v>
      </c>
      <c r="N16" s="1439"/>
      <c r="O16" s="1265"/>
      <c r="P16" s="1247"/>
    </row>
    <row r="17" spans="1:18" s="1277" customFormat="1" ht="15.75" customHeight="1">
      <c r="A17" s="1274"/>
      <c r="B17" s="1275"/>
      <c r="C17" s="799" t="s">
        <v>169</v>
      </c>
      <c r="D17" s="1271"/>
      <c r="E17" s="1436">
        <v>3923.1</v>
      </c>
      <c r="F17" s="1436"/>
      <c r="G17" s="1436">
        <v>3969.6</v>
      </c>
      <c r="H17" s="1436"/>
      <c r="I17" s="1436">
        <v>3910.5</v>
      </c>
      <c r="J17" s="1436"/>
      <c r="K17" s="1436">
        <v>3896.1</v>
      </c>
      <c r="L17" s="1436"/>
      <c r="M17" s="1439">
        <v>4008.8</v>
      </c>
      <c r="N17" s="1439"/>
      <c r="O17" s="1276"/>
      <c r="P17" s="1274"/>
      <c r="Q17" s="1250"/>
      <c r="R17" s="1251"/>
    </row>
    <row r="18" spans="1:18" s="1277" customFormat="1" ht="12" customHeight="1">
      <c r="A18" s="1274"/>
      <c r="B18" s="1275"/>
      <c r="C18" s="799" t="s">
        <v>170</v>
      </c>
      <c r="D18" s="1271"/>
      <c r="E18" s="1436">
        <v>591.5</v>
      </c>
      <c r="F18" s="1436"/>
      <c r="G18" s="1436">
        <v>595.5</v>
      </c>
      <c r="H18" s="1436"/>
      <c r="I18" s="1436">
        <v>581</v>
      </c>
      <c r="J18" s="1436"/>
      <c r="K18" s="1436">
        <v>581</v>
      </c>
      <c r="L18" s="1436"/>
      <c r="M18" s="1439">
        <v>572</v>
      </c>
      <c r="N18" s="1439"/>
      <c r="O18" s="1276"/>
      <c r="P18" s="1274"/>
      <c r="Q18" s="1250"/>
      <c r="R18" s="1251"/>
    </row>
    <row r="19" spans="1:18" ht="15.75" customHeight="1">
      <c r="A19" s="1247"/>
      <c r="B19" s="1270"/>
      <c r="C19" s="799" t="s">
        <v>171</v>
      </c>
      <c r="D19" s="1271"/>
      <c r="E19" s="1436">
        <v>3595.4</v>
      </c>
      <c r="F19" s="1436"/>
      <c r="G19" s="1436">
        <v>3676.5</v>
      </c>
      <c r="H19" s="1436"/>
      <c r="I19" s="1436">
        <v>3659.4</v>
      </c>
      <c r="J19" s="1436"/>
      <c r="K19" s="1436">
        <v>3641.1</v>
      </c>
      <c r="L19" s="1436"/>
      <c r="M19" s="1439">
        <v>3723.4</v>
      </c>
      <c r="N19" s="1439"/>
      <c r="O19" s="1265"/>
      <c r="P19" s="1247"/>
      <c r="Q19" s="1273"/>
      <c r="R19" s="1273"/>
    </row>
    <row r="20" spans="1:18" ht="12" customHeight="1">
      <c r="A20" s="1247"/>
      <c r="B20" s="1270"/>
      <c r="C20" s="1278"/>
      <c r="D20" s="1218" t="s">
        <v>172</v>
      </c>
      <c r="E20" s="1436">
        <v>2830.2</v>
      </c>
      <c r="F20" s="1436"/>
      <c r="G20" s="1436">
        <v>2864.6</v>
      </c>
      <c r="H20" s="1436"/>
      <c r="I20" s="1436">
        <v>2869.9</v>
      </c>
      <c r="J20" s="1436"/>
      <c r="K20" s="1436">
        <v>2867.8</v>
      </c>
      <c r="L20" s="1436"/>
      <c r="M20" s="1439">
        <v>2896.7</v>
      </c>
      <c r="N20" s="1439"/>
      <c r="O20" s="1265"/>
      <c r="P20" s="1247"/>
      <c r="Q20" s="1279"/>
      <c r="R20" s="1279"/>
    </row>
    <row r="21" spans="1:18" ht="12" customHeight="1">
      <c r="A21" s="1247"/>
      <c r="B21" s="1270"/>
      <c r="C21" s="1278"/>
      <c r="D21" s="1218" t="s">
        <v>173</v>
      </c>
      <c r="E21" s="1436">
        <v>630.1</v>
      </c>
      <c r="F21" s="1436"/>
      <c r="G21" s="1436">
        <v>683.6</v>
      </c>
      <c r="H21" s="1436"/>
      <c r="I21" s="1436">
        <v>654.70000000000005</v>
      </c>
      <c r="J21" s="1436"/>
      <c r="K21" s="1436">
        <v>645.5</v>
      </c>
      <c r="L21" s="1436"/>
      <c r="M21" s="1439">
        <v>698.8</v>
      </c>
      <c r="N21" s="1439"/>
      <c r="O21" s="1265"/>
      <c r="P21" s="1247"/>
    </row>
    <row r="22" spans="1:18" ht="12" customHeight="1">
      <c r="A22" s="1247"/>
      <c r="B22" s="1270"/>
      <c r="C22" s="1278"/>
      <c r="D22" s="1218" t="s">
        <v>131</v>
      </c>
      <c r="E22" s="1436">
        <v>135.1</v>
      </c>
      <c r="F22" s="1436"/>
      <c r="G22" s="1436">
        <v>128.19999999999999</v>
      </c>
      <c r="H22" s="1436"/>
      <c r="I22" s="1436">
        <v>134.80000000000001</v>
      </c>
      <c r="J22" s="1436"/>
      <c r="K22" s="1436">
        <v>127.9</v>
      </c>
      <c r="L22" s="1436"/>
      <c r="M22" s="1439">
        <v>127.9</v>
      </c>
      <c r="N22" s="1439"/>
      <c r="O22" s="1265"/>
      <c r="P22" s="1247"/>
    </row>
    <row r="23" spans="1:18" ht="12" customHeight="1">
      <c r="A23" s="1247"/>
      <c r="B23" s="1270"/>
      <c r="C23" s="799" t="s">
        <v>174</v>
      </c>
      <c r="D23" s="1271"/>
      <c r="E23" s="1436">
        <v>895.6</v>
      </c>
      <c r="F23" s="1436"/>
      <c r="G23" s="1436">
        <v>859.3</v>
      </c>
      <c r="H23" s="1436"/>
      <c r="I23" s="1436">
        <v>811.8</v>
      </c>
      <c r="J23" s="1436"/>
      <c r="K23" s="1436">
        <v>813.1</v>
      </c>
      <c r="L23" s="1436"/>
      <c r="M23" s="1439">
        <v>835.8</v>
      </c>
      <c r="N23" s="1439"/>
      <c r="O23" s="1265"/>
      <c r="P23" s="1247"/>
    </row>
    <row r="24" spans="1:18" ht="12" customHeight="1">
      <c r="A24" s="1247"/>
      <c r="B24" s="1270"/>
      <c r="C24" s="799" t="s">
        <v>131</v>
      </c>
      <c r="D24" s="1271"/>
      <c r="E24" s="1436">
        <v>23.6</v>
      </c>
      <c r="F24" s="1436"/>
      <c r="G24" s="1436">
        <v>29.3</v>
      </c>
      <c r="H24" s="1436"/>
      <c r="I24" s="1436">
        <v>20.399999999999999</v>
      </c>
      <c r="J24" s="1436"/>
      <c r="K24" s="1436">
        <v>22.9</v>
      </c>
      <c r="L24" s="1436"/>
      <c r="M24" s="1439">
        <v>21.5</v>
      </c>
      <c r="N24" s="1439"/>
      <c r="O24" s="1265"/>
      <c r="P24" s="1247"/>
    </row>
    <row r="25" spans="1:18" ht="16.5" customHeight="1">
      <c r="A25" s="1247"/>
      <c r="B25" s="1270"/>
      <c r="C25" s="804" t="s">
        <v>175</v>
      </c>
      <c r="D25" s="802"/>
      <c r="E25" s="1435"/>
      <c r="F25" s="1435"/>
      <c r="G25" s="1435"/>
      <c r="H25" s="1435"/>
      <c r="I25" s="1435"/>
      <c r="J25" s="1435"/>
      <c r="K25" s="1435"/>
      <c r="L25" s="1435"/>
      <c r="M25" s="1437"/>
      <c r="N25" s="1437"/>
      <c r="O25" s="1265"/>
      <c r="P25" s="1247"/>
    </row>
    <row r="26" spans="1:18" s="1282" customFormat="1" ht="13.5" customHeight="1">
      <c r="A26" s="1280"/>
      <c r="B26" s="1457" t="s">
        <v>176</v>
      </c>
      <c r="C26" s="1457"/>
      <c r="D26" s="1457"/>
      <c r="E26" s="1458">
        <v>62.6</v>
      </c>
      <c r="F26" s="1458"/>
      <c r="G26" s="1458">
        <v>63.4</v>
      </c>
      <c r="H26" s="1458"/>
      <c r="I26" s="1458">
        <v>63</v>
      </c>
      <c r="J26" s="1458"/>
      <c r="K26" s="1458">
        <v>62.8</v>
      </c>
      <c r="L26" s="1458"/>
      <c r="M26" s="1459">
        <v>64.2</v>
      </c>
      <c r="N26" s="1459"/>
      <c r="O26" s="1281"/>
      <c r="P26" s="1280"/>
      <c r="Q26" s="1250"/>
      <c r="R26" s="1251"/>
    </row>
    <row r="27" spans="1:18" ht="12" customHeight="1">
      <c r="A27" s="1247"/>
      <c r="B27" s="1270"/>
      <c r="C27" s="802"/>
      <c r="D27" s="1218" t="s">
        <v>72</v>
      </c>
      <c r="E27" s="1435">
        <v>65.8</v>
      </c>
      <c r="F27" s="1435"/>
      <c r="G27" s="1435">
        <v>66.900000000000006</v>
      </c>
      <c r="H27" s="1435"/>
      <c r="I27" s="1435">
        <v>66.099999999999994</v>
      </c>
      <c r="J27" s="1435"/>
      <c r="K27" s="1435">
        <v>65.8</v>
      </c>
      <c r="L27" s="1435"/>
      <c r="M27" s="1437">
        <v>66.8</v>
      </c>
      <c r="N27" s="1437"/>
      <c r="O27" s="1265"/>
      <c r="P27" s="1247"/>
    </row>
    <row r="28" spans="1:18" ht="12" customHeight="1">
      <c r="A28" s="1247"/>
      <c r="B28" s="1270"/>
      <c r="C28" s="802"/>
      <c r="D28" s="1218" t="s">
        <v>71</v>
      </c>
      <c r="E28" s="1435">
        <v>59.6</v>
      </c>
      <c r="F28" s="1435"/>
      <c r="G28" s="1435">
        <v>60.1</v>
      </c>
      <c r="H28" s="1435"/>
      <c r="I28" s="1435">
        <v>60</v>
      </c>
      <c r="J28" s="1435"/>
      <c r="K28" s="1435">
        <v>59.9</v>
      </c>
      <c r="L28" s="1435"/>
      <c r="M28" s="1437">
        <v>61.8</v>
      </c>
      <c r="N28" s="1437"/>
      <c r="O28" s="1265"/>
      <c r="P28" s="1247"/>
    </row>
    <row r="29" spans="1:18" s="1282" customFormat="1" ht="14.25" customHeight="1">
      <c r="A29" s="1280"/>
      <c r="B29" s="1457" t="s">
        <v>161</v>
      </c>
      <c r="C29" s="1457"/>
      <c r="D29" s="1457"/>
      <c r="E29" s="1458">
        <v>21.2</v>
      </c>
      <c r="F29" s="1458"/>
      <c r="G29" s="1458">
        <v>24.7</v>
      </c>
      <c r="H29" s="1458"/>
      <c r="I29" s="1458">
        <v>22.2</v>
      </c>
      <c r="J29" s="1458"/>
      <c r="K29" s="1458">
        <v>21.9</v>
      </c>
      <c r="L29" s="1458"/>
      <c r="M29" s="1459">
        <v>22.3</v>
      </c>
      <c r="N29" s="1459"/>
      <c r="O29" s="1281"/>
      <c r="P29" s="1280"/>
      <c r="Q29" s="1250"/>
      <c r="R29" s="1251"/>
    </row>
    <row r="30" spans="1:18" ht="12" customHeight="1">
      <c r="A30" s="1247"/>
      <c r="B30" s="1270"/>
      <c r="C30" s="802"/>
      <c r="D30" s="1218" t="s">
        <v>72</v>
      </c>
      <c r="E30" s="1435">
        <v>21.2</v>
      </c>
      <c r="F30" s="1435"/>
      <c r="G30" s="1435">
        <v>25.8</v>
      </c>
      <c r="H30" s="1435"/>
      <c r="I30" s="1435">
        <v>22.6</v>
      </c>
      <c r="J30" s="1435"/>
      <c r="K30" s="1435">
        <v>23.4</v>
      </c>
      <c r="L30" s="1435"/>
      <c r="M30" s="1437">
        <v>23.4</v>
      </c>
      <c r="N30" s="1437"/>
      <c r="O30" s="1265"/>
      <c r="P30" s="1247"/>
    </row>
    <row r="31" spans="1:18" ht="12" customHeight="1">
      <c r="A31" s="1247"/>
      <c r="B31" s="1270"/>
      <c r="C31" s="802"/>
      <c r="D31" s="1218" t="s">
        <v>71</v>
      </c>
      <c r="E31" s="1435">
        <v>21.3</v>
      </c>
      <c r="F31" s="1435"/>
      <c r="G31" s="1435">
        <v>23.5</v>
      </c>
      <c r="H31" s="1435"/>
      <c r="I31" s="1435">
        <v>21.8</v>
      </c>
      <c r="J31" s="1435"/>
      <c r="K31" s="1435">
        <v>20.399999999999999</v>
      </c>
      <c r="L31" s="1435"/>
      <c r="M31" s="1437">
        <v>21.3</v>
      </c>
      <c r="N31" s="1437"/>
      <c r="O31" s="1265"/>
      <c r="P31" s="1247"/>
    </row>
    <row r="32" spans="1:18" s="1282" customFormat="1" ht="14.25" customHeight="1">
      <c r="A32" s="1280"/>
      <c r="B32" s="1457" t="s">
        <v>177</v>
      </c>
      <c r="C32" s="1457"/>
      <c r="D32" s="1457"/>
      <c r="E32" s="1458">
        <v>47.8</v>
      </c>
      <c r="F32" s="1458"/>
      <c r="G32" s="1458">
        <v>48.4</v>
      </c>
      <c r="H32" s="1458"/>
      <c r="I32" s="1458">
        <v>47.5</v>
      </c>
      <c r="J32" s="1458"/>
      <c r="K32" s="1458">
        <v>48.6</v>
      </c>
      <c r="L32" s="1458"/>
      <c r="M32" s="1459">
        <v>50.4</v>
      </c>
      <c r="N32" s="1459"/>
      <c r="O32" s="1281"/>
      <c r="P32" s="1280"/>
      <c r="Q32" s="1250"/>
      <c r="R32" s="1251"/>
    </row>
    <row r="33" spans="1:18" ht="12" customHeight="1">
      <c r="A33" s="1247"/>
      <c r="B33" s="1270"/>
      <c r="C33" s="802"/>
      <c r="D33" s="1218" t="s">
        <v>72</v>
      </c>
      <c r="E33" s="1435">
        <v>54.6</v>
      </c>
      <c r="F33" s="1435"/>
      <c r="G33" s="1435">
        <v>54.6</v>
      </c>
      <c r="H33" s="1435"/>
      <c r="I33" s="1435">
        <v>53.8</v>
      </c>
      <c r="J33" s="1435"/>
      <c r="K33" s="1435">
        <v>54.6</v>
      </c>
      <c r="L33" s="1435"/>
      <c r="M33" s="1437">
        <v>56.6</v>
      </c>
      <c r="N33" s="1437"/>
      <c r="O33" s="1265"/>
      <c r="P33" s="1247"/>
    </row>
    <row r="34" spans="1:18" ht="12" customHeight="1">
      <c r="A34" s="1247"/>
      <c r="B34" s="1270"/>
      <c r="C34" s="802"/>
      <c r="D34" s="1218" t="s">
        <v>71</v>
      </c>
      <c r="E34" s="1435">
        <v>41.8</v>
      </c>
      <c r="F34" s="1435"/>
      <c r="G34" s="1435">
        <v>42.8</v>
      </c>
      <c r="H34" s="1435"/>
      <c r="I34" s="1435">
        <v>41.9</v>
      </c>
      <c r="J34" s="1435"/>
      <c r="K34" s="1435">
        <v>43.2</v>
      </c>
      <c r="L34" s="1435"/>
      <c r="M34" s="1437">
        <v>44.9</v>
      </c>
      <c r="N34" s="1437"/>
      <c r="O34" s="1265"/>
      <c r="P34" s="1247"/>
    </row>
    <row r="35" spans="1:18" ht="15.75" customHeight="1">
      <c r="A35" s="1247"/>
      <c r="B35" s="1270"/>
      <c r="C35" s="1455" t="s">
        <v>178</v>
      </c>
      <c r="D35" s="1455"/>
      <c r="E35" s="1456">
        <v>0</v>
      </c>
      <c r="F35" s="1456"/>
      <c r="G35" s="1456">
        <v>0</v>
      </c>
      <c r="H35" s="1456"/>
      <c r="I35" s="1456">
        <v>0</v>
      </c>
      <c r="J35" s="1456"/>
      <c r="K35" s="1456">
        <v>0</v>
      </c>
      <c r="L35" s="1456"/>
      <c r="M35" s="1454">
        <v>0</v>
      </c>
      <c r="N35" s="1454"/>
      <c r="O35" s="1265"/>
      <c r="P35" s="1247"/>
    </row>
    <row r="36" spans="1:18" ht="12" customHeight="1">
      <c r="A36" s="1247"/>
      <c r="B36" s="1270"/>
      <c r="C36" s="1451" t="s">
        <v>176</v>
      </c>
      <c r="D36" s="1451"/>
      <c r="E36" s="1452">
        <v>-6.1999999999999957</v>
      </c>
      <c r="F36" s="1452"/>
      <c r="G36" s="1452">
        <v>-6.8000000000000043</v>
      </c>
      <c r="H36" s="1452"/>
      <c r="I36" s="1452">
        <v>-6.0999999999999943</v>
      </c>
      <c r="J36" s="1452"/>
      <c r="K36" s="1452">
        <v>-5.8999999999999986</v>
      </c>
      <c r="L36" s="1452"/>
      <c r="M36" s="1453">
        <v>-5</v>
      </c>
      <c r="N36" s="1453"/>
      <c r="O36" s="1265"/>
      <c r="P36" s="1247"/>
    </row>
    <row r="37" spans="1:18" ht="12" customHeight="1">
      <c r="A37" s="1247"/>
      <c r="B37" s="1270"/>
      <c r="C37" s="1451" t="s">
        <v>161</v>
      </c>
      <c r="D37" s="1451"/>
      <c r="E37" s="1452">
        <v>0.10000000000000142</v>
      </c>
      <c r="F37" s="1452"/>
      <c r="G37" s="1452">
        <v>-2.3000000000000007</v>
      </c>
      <c r="H37" s="1452"/>
      <c r="I37" s="1452">
        <v>-0.80000000000000071</v>
      </c>
      <c r="J37" s="1452"/>
      <c r="K37" s="1452">
        <v>-3</v>
      </c>
      <c r="L37" s="1452"/>
      <c r="M37" s="1453">
        <v>-2.0999999999999979</v>
      </c>
      <c r="N37" s="1453"/>
      <c r="O37" s="1265"/>
      <c r="P37" s="1247"/>
    </row>
    <row r="38" spans="1:18" ht="12" customHeight="1">
      <c r="A38" s="1247"/>
      <c r="B38" s="1270"/>
      <c r="C38" s="1451" t="s">
        <v>177</v>
      </c>
      <c r="D38" s="1451"/>
      <c r="E38" s="1452">
        <v>-12.800000000000004</v>
      </c>
      <c r="F38" s="1452"/>
      <c r="G38" s="1452">
        <v>-11.800000000000004</v>
      </c>
      <c r="H38" s="1452"/>
      <c r="I38" s="1452">
        <v>-11.899999999999999</v>
      </c>
      <c r="J38" s="1452"/>
      <c r="K38" s="1452">
        <v>-11.399999999999999</v>
      </c>
      <c r="L38" s="1452"/>
      <c r="M38" s="1453">
        <v>-11.700000000000003</v>
      </c>
      <c r="N38" s="1453"/>
      <c r="O38" s="1265"/>
      <c r="P38" s="1247"/>
    </row>
    <row r="39" spans="1:18" ht="9.75" customHeight="1" thickBot="1">
      <c r="A39" s="1247"/>
      <c r="B39" s="1270"/>
      <c r="C39" s="1218"/>
      <c r="D39" s="1218"/>
      <c r="E39" s="1283"/>
      <c r="F39" s="1283"/>
      <c r="G39" s="1283"/>
      <c r="H39" s="1283"/>
      <c r="I39" s="1283"/>
      <c r="J39" s="1283"/>
      <c r="K39" s="1283"/>
      <c r="L39" s="1283"/>
      <c r="M39" s="1284"/>
      <c r="N39" s="1284"/>
      <c r="O39" s="1265"/>
      <c r="P39" s="1247"/>
    </row>
    <row r="40" spans="1:18" s="1261" customFormat="1" ht="13.5" customHeight="1" thickBot="1">
      <c r="A40" s="1259"/>
      <c r="B40" s="1260"/>
      <c r="C40" s="1285" t="s">
        <v>546</v>
      </c>
      <c r="D40" s="1286"/>
      <c r="E40" s="1286"/>
      <c r="F40" s="1286"/>
      <c r="G40" s="1286"/>
      <c r="H40" s="1286"/>
      <c r="I40" s="1286"/>
      <c r="J40" s="1286"/>
      <c r="K40" s="1286"/>
      <c r="L40" s="1286"/>
      <c r="M40" s="1286"/>
      <c r="N40" s="1287"/>
      <c r="O40" s="1265"/>
      <c r="P40" s="1247"/>
      <c r="Q40" s="1288"/>
      <c r="R40" s="1263"/>
    </row>
    <row r="41" spans="1:18" ht="3.75" customHeight="1">
      <c r="A41" s="1247"/>
      <c r="B41" s="1220"/>
      <c r="C41" s="1449" t="s">
        <v>164</v>
      </c>
      <c r="D41" s="1450"/>
      <c r="E41" s="1223"/>
      <c r="F41" s="1262"/>
      <c r="G41" s="1262"/>
      <c r="H41" s="1262"/>
      <c r="I41" s="1262"/>
      <c r="J41" s="1262"/>
      <c r="K41" s="1289"/>
      <c r="L41" s="1262"/>
      <c r="M41" s="1262"/>
      <c r="N41" s="1262"/>
      <c r="O41" s="1265"/>
      <c r="P41" s="1247"/>
    </row>
    <row r="42" spans="1:18" s="1277" customFormat="1" ht="12.75" customHeight="1">
      <c r="A42" s="1274"/>
      <c r="B42" s="1271"/>
      <c r="C42" s="1450"/>
      <c r="D42" s="1450"/>
      <c r="E42" s="1229" t="s">
        <v>34</v>
      </c>
      <c r="F42" s="1230" t="s">
        <v>34</v>
      </c>
      <c r="G42" s="1229" t="s">
        <v>662</v>
      </c>
      <c r="H42" s="1230" t="s">
        <v>34</v>
      </c>
      <c r="I42" s="1231"/>
      <c r="J42" s="1230" t="s">
        <v>34</v>
      </c>
      <c r="K42" s="1232" t="s">
        <v>34</v>
      </c>
      <c r="L42" s="1233" t="s">
        <v>663</v>
      </c>
      <c r="M42" s="1233" t="s">
        <v>34</v>
      </c>
      <c r="N42" s="1234"/>
      <c r="O42" s="1276"/>
      <c r="P42" s="1274"/>
      <c r="Q42" s="1290"/>
      <c r="R42" s="1290"/>
    </row>
    <row r="43" spans="1:18" ht="12.75" customHeight="1">
      <c r="A43" s="1247"/>
      <c r="B43" s="1220"/>
      <c r="C43" s="1291"/>
      <c r="D43" s="1291"/>
      <c r="E43" s="1434" t="str">
        <f>+E7</f>
        <v>2.º trimestre</v>
      </c>
      <c r="F43" s="1434"/>
      <c r="G43" s="1434" t="str">
        <f>+G7</f>
        <v>3.º trimestre</v>
      </c>
      <c r="H43" s="1434"/>
      <c r="I43" s="1434" t="str">
        <f>+I7</f>
        <v>4.º trimestre</v>
      </c>
      <c r="J43" s="1434"/>
      <c r="K43" s="1434" t="str">
        <f>+K7</f>
        <v>1.º trimestre</v>
      </c>
      <c r="L43" s="1434"/>
      <c r="M43" s="1434" t="str">
        <f>+M7</f>
        <v>2.º trimestre</v>
      </c>
      <c r="N43" s="1434"/>
      <c r="O43" s="1265"/>
      <c r="P43" s="1247"/>
      <c r="Q43" s="1292"/>
    </row>
    <row r="44" spans="1:18" ht="12.75" customHeight="1">
      <c r="A44" s="1247"/>
      <c r="B44" s="1220"/>
      <c r="C44" s="1291"/>
      <c r="D44" s="1291"/>
      <c r="E44" s="815" t="s">
        <v>165</v>
      </c>
      <c r="F44" s="815" t="s">
        <v>107</v>
      </c>
      <c r="G44" s="815" t="s">
        <v>165</v>
      </c>
      <c r="H44" s="815" t="s">
        <v>107</v>
      </c>
      <c r="I44" s="816" t="s">
        <v>165</v>
      </c>
      <c r="J44" s="816" t="s">
        <v>107</v>
      </c>
      <c r="K44" s="816" t="s">
        <v>165</v>
      </c>
      <c r="L44" s="816" t="s">
        <v>107</v>
      </c>
      <c r="M44" s="816" t="s">
        <v>165</v>
      </c>
      <c r="N44" s="816" t="s">
        <v>107</v>
      </c>
      <c r="O44" s="1265"/>
      <c r="P44" s="1247"/>
      <c r="Q44" s="1293"/>
      <c r="R44" s="1293"/>
    </row>
    <row r="45" spans="1:18" s="1269" customFormat="1" ht="15" customHeight="1">
      <c r="A45" s="1266"/>
      <c r="B45" s="1294"/>
      <c r="C45" s="1447" t="s">
        <v>547</v>
      </c>
      <c r="D45" s="1447"/>
      <c r="E45" s="1295">
        <v>3595.4</v>
      </c>
      <c r="F45" s="1295">
        <f>+E45/E$45*100</f>
        <v>100</v>
      </c>
      <c r="G45" s="1296">
        <v>3676.5</v>
      </c>
      <c r="H45" s="1296">
        <f>+G45/G$45*100</f>
        <v>100</v>
      </c>
      <c r="I45" s="1296">
        <v>3659.4</v>
      </c>
      <c r="J45" s="1296">
        <f>+I45/I$45*100</f>
        <v>100</v>
      </c>
      <c r="K45" s="1296">
        <v>3641.1</v>
      </c>
      <c r="L45" s="1296">
        <f>+K45/K$45*100</f>
        <v>100</v>
      </c>
      <c r="M45" s="1296">
        <v>3723.4</v>
      </c>
      <c r="N45" s="1296">
        <f>+M45/M$45*100</f>
        <v>100</v>
      </c>
      <c r="O45" s="1268"/>
      <c r="P45" s="1247"/>
      <c r="Q45" s="1297"/>
      <c r="R45" s="1298"/>
    </row>
    <row r="46" spans="1:18" s="1269" customFormat="1" ht="11.25" customHeight="1">
      <c r="A46" s="1266"/>
      <c r="B46" s="1294"/>
      <c r="C46" s="1299"/>
      <c r="D46" s="799" t="s">
        <v>72</v>
      </c>
      <c r="E46" s="1300">
        <v>1752.7</v>
      </c>
      <c r="F46" s="1300">
        <f>+E46/E$45*100</f>
        <v>48.74840073427157</v>
      </c>
      <c r="G46" s="1301">
        <v>1799.5</v>
      </c>
      <c r="H46" s="1301">
        <f>+G46/G$45*100</f>
        <v>48.946008431932547</v>
      </c>
      <c r="I46" s="1301">
        <v>1773.2</v>
      </c>
      <c r="J46" s="1301">
        <f>+I46/I$45*100</f>
        <v>48.456031043340438</v>
      </c>
      <c r="K46" s="1301">
        <v>1763.5</v>
      </c>
      <c r="L46" s="1301">
        <f>+K46/K$45*100</f>
        <v>48.433165801543495</v>
      </c>
      <c r="M46" s="1301">
        <v>1799.5</v>
      </c>
      <c r="N46" s="1301">
        <f>+M46/M$45*100</f>
        <v>48.329483805124347</v>
      </c>
      <c r="O46" s="1268"/>
      <c r="P46" s="1247"/>
      <c r="Q46" s="1297"/>
      <c r="R46" s="1302"/>
    </row>
    <row r="47" spans="1:18" s="1277" customFormat="1" ht="11.25" customHeight="1">
      <c r="A47" s="1274"/>
      <c r="B47" s="1271"/>
      <c r="C47" s="803"/>
      <c r="D47" s="799" t="s">
        <v>71</v>
      </c>
      <c r="E47" s="1300">
        <v>1842.7</v>
      </c>
      <c r="F47" s="1300">
        <f>+E47/E$45*100</f>
        <v>51.25159926572843</v>
      </c>
      <c r="G47" s="1301">
        <v>1877</v>
      </c>
      <c r="H47" s="1301">
        <f>+G47/G$45*100</f>
        <v>51.05399156806746</v>
      </c>
      <c r="I47" s="1301">
        <v>1886.2</v>
      </c>
      <c r="J47" s="1301">
        <f>+I47/I$45*100</f>
        <v>51.543968956659555</v>
      </c>
      <c r="K47" s="1301">
        <v>1877.6</v>
      </c>
      <c r="L47" s="1301">
        <f>+K47/K$45*100</f>
        <v>51.566834198456512</v>
      </c>
      <c r="M47" s="1301">
        <v>1923.9</v>
      </c>
      <c r="N47" s="1301">
        <f>+M47/M$45*100</f>
        <v>51.670516194875646</v>
      </c>
      <c r="O47" s="1276"/>
      <c r="P47" s="1247"/>
      <c r="Q47" s="1297"/>
      <c r="R47" s="1303"/>
    </row>
    <row r="48" spans="1:18" s="1277" customFormat="1" ht="13.5" customHeight="1">
      <c r="A48" s="1274"/>
      <c r="B48" s="1304"/>
      <c r="C48" s="805" t="s">
        <v>540</v>
      </c>
      <c r="D48" s="802"/>
      <c r="E48" s="1300">
        <v>41.2</v>
      </c>
      <c r="F48" s="1300">
        <f>+E48/E$45*100</f>
        <v>1.1459086610669189</v>
      </c>
      <c r="G48" s="1301">
        <v>48.6</v>
      </c>
      <c r="H48" s="1301">
        <f>+G48/G$45*100</f>
        <v>1.3219094247246024</v>
      </c>
      <c r="I48" s="1301">
        <v>40.5</v>
      </c>
      <c r="J48" s="1301">
        <f>+I48/I$45*100</f>
        <v>1.1067388096409247</v>
      </c>
      <c r="K48" s="1301">
        <v>36.6</v>
      </c>
      <c r="L48" s="1301">
        <f>+K48/K$45*100</f>
        <v>1.0051907390623713</v>
      </c>
      <c r="M48" s="1301">
        <v>36.6</v>
      </c>
      <c r="N48" s="1301">
        <f>+M48/M$45*100</f>
        <v>0.98297255196863087</v>
      </c>
      <c r="O48" s="1276"/>
      <c r="P48" s="1247"/>
      <c r="Q48" s="1297"/>
      <c r="R48" s="1305"/>
    </row>
    <row r="49" spans="1:18" s="1277" customFormat="1" ht="11.25" customHeight="1">
      <c r="A49" s="1274"/>
      <c r="B49" s="1304"/>
      <c r="C49" s="805"/>
      <c r="D49" s="1218" t="s">
        <v>72</v>
      </c>
      <c r="E49" s="1306">
        <v>22.3</v>
      </c>
      <c r="F49" s="1306">
        <f>+E49/E48*100</f>
        <v>54.126213592233007</v>
      </c>
      <c r="G49" s="1307">
        <v>23.3</v>
      </c>
      <c r="H49" s="1307">
        <f>+G49/G48*100</f>
        <v>47.942386831275719</v>
      </c>
      <c r="I49" s="1307">
        <v>21.6</v>
      </c>
      <c r="J49" s="1307">
        <f>+I49/I48*100</f>
        <v>53.333333333333336</v>
      </c>
      <c r="K49" s="1307">
        <v>18</v>
      </c>
      <c r="L49" s="1307">
        <f>+K49/K48*100</f>
        <v>49.180327868852459</v>
      </c>
      <c r="M49" s="1307">
        <v>18.5</v>
      </c>
      <c r="N49" s="1307">
        <f>+M49/M48*100</f>
        <v>50.546448087431692</v>
      </c>
      <c r="O49" s="1276"/>
      <c r="P49" s="1247"/>
      <c r="Q49" s="1297"/>
      <c r="R49" s="1305"/>
    </row>
    <row r="50" spans="1:18" s="1277" customFormat="1" ht="11.25" customHeight="1">
      <c r="A50" s="1274"/>
      <c r="B50" s="1271"/>
      <c r="C50" s="805"/>
      <c r="D50" s="1218" t="s">
        <v>71</v>
      </c>
      <c r="E50" s="1306">
        <v>18.8</v>
      </c>
      <c r="F50" s="1306">
        <f>+E50/E48*100</f>
        <v>45.631067961165044</v>
      </c>
      <c r="G50" s="1307">
        <v>25.3</v>
      </c>
      <c r="H50" s="1307">
        <f>+G50/G48*100</f>
        <v>52.057613168724281</v>
      </c>
      <c r="I50" s="1307">
        <v>18.899999999999999</v>
      </c>
      <c r="J50" s="1307">
        <f>+I50/I48*100</f>
        <v>46.666666666666664</v>
      </c>
      <c r="K50" s="1307">
        <v>18.7</v>
      </c>
      <c r="L50" s="1307">
        <f>+K50/K48*100</f>
        <v>51.092896174863391</v>
      </c>
      <c r="M50" s="1307">
        <v>18.100000000000001</v>
      </c>
      <c r="N50" s="1307">
        <f>+M50/M48*100</f>
        <v>49.453551912568308</v>
      </c>
      <c r="O50" s="1276"/>
      <c r="P50" s="1247"/>
      <c r="Q50" s="1297"/>
      <c r="R50" s="1305"/>
    </row>
    <row r="51" spans="1:18" s="1277" customFormat="1" ht="13.5" customHeight="1">
      <c r="A51" s="1274"/>
      <c r="B51" s="1271"/>
      <c r="C51" s="805" t="s">
        <v>541</v>
      </c>
      <c r="D51" s="802"/>
      <c r="E51" s="1300">
        <v>427.1</v>
      </c>
      <c r="F51" s="1300">
        <f>+E51/E$45*100</f>
        <v>11.879067697613618</v>
      </c>
      <c r="G51" s="1301">
        <v>440.6</v>
      </c>
      <c r="H51" s="1301">
        <f>+G51/G$45*100</f>
        <v>11.984224126206991</v>
      </c>
      <c r="I51" s="1301">
        <v>421.1</v>
      </c>
      <c r="J51" s="1301">
        <f>+I51/I$45*100</f>
        <v>11.507350931846752</v>
      </c>
      <c r="K51" s="1301">
        <v>401.2</v>
      </c>
      <c r="L51" s="1301">
        <f>+K51/K$45*100</f>
        <v>11.018648210705557</v>
      </c>
      <c r="M51" s="1301">
        <v>417</v>
      </c>
      <c r="N51" s="1301">
        <f>+M51/M$45*100</f>
        <v>11.199441370790138</v>
      </c>
      <c r="O51" s="1276"/>
      <c r="P51" s="1247"/>
      <c r="Q51" s="1290"/>
      <c r="R51" s="1251"/>
    </row>
    <row r="52" spans="1:18" s="1277" customFormat="1" ht="11.25" customHeight="1">
      <c r="A52" s="1274"/>
      <c r="B52" s="1271"/>
      <c r="C52" s="805"/>
      <c r="D52" s="1218" t="s">
        <v>72</v>
      </c>
      <c r="E52" s="1306">
        <v>218.4</v>
      </c>
      <c r="F52" s="1306">
        <f>+E52/E51*100</f>
        <v>51.135565441348632</v>
      </c>
      <c r="G52" s="1307">
        <v>227.6</v>
      </c>
      <c r="H52" s="1307">
        <f>+G52/G51*100</f>
        <v>51.656831593281879</v>
      </c>
      <c r="I52" s="1307">
        <v>217</v>
      </c>
      <c r="J52" s="1307">
        <f>+I52/I51*100</f>
        <v>51.53170268344811</v>
      </c>
      <c r="K52" s="1307">
        <v>210.9</v>
      </c>
      <c r="L52" s="1307">
        <f>+K52/K51*100</f>
        <v>52.567298105682958</v>
      </c>
      <c r="M52" s="1307">
        <v>221.7</v>
      </c>
      <c r="N52" s="1307">
        <f>+M52/M51*100</f>
        <v>53.165467625899275</v>
      </c>
      <c r="O52" s="1276"/>
      <c r="P52" s="1247"/>
      <c r="Q52" s="1308"/>
      <c r="R52" s="1251"/>
    </row>
    <row r="53" spans="1:18" s="1277" customFormat="1" ht="11.25" customHeight="1">
      <c r="A53" s="1274"/>
      <c r="B53" s="1271"/>
      <c r="C53" s="805"/>
      <c r="D53" s="1218" t="s">
        <v>71</v>
      </c>
      <c r="E53" s="1306">
        <v>208.7</v>
      </c>
      <c r="F53" s="1306">
        <f>+E53/E51*100</f>
        <v>48.864434558651368</v>
      </c>
      <c r="G53" s="1307">
        <v>213.1</v>
      </c>
      <c r="H53" s="1307">
        <f>+G53/G51*100</f>
        <v>48.365864729913746</v>
      </c>
      <c r="I53" s="1307">
        <v>204.1</v>
      </c>
      <c r="J53" s="1307">
        <f>+I53/I51*100</f>
        <v>48.468297316551883</v>
      </c>
      <c r="K53" s="1307">
        <v>190.4</v>
      </c>
      <c r="L53" s="1307">
        <f>+K53/K51*100</f>
        <v>47.457627118644069</v>
      </c>
      <c r="M53" s="1307">
        <v>195.3</v>
      </c>
      <c r="N53" s="1307">
        <f>+M53/M51*100</f>
        <v>46.834532374100725</v>
      </c>
      <c r="O53" s="1276"/>
      <c r="P53" s="1247"/>
      <c r="Q53" s="1290"/>
      <c r="R53" s="1251"/>
    </row>
    <row r="54" spans="1:18" s="1277" customFormat="1" ht="13.5" customHeight="1">
      <c r="A54" s="1274"/>
      <c r="B54" s="1271"/>
      <c r="C54" s="805" t="s">
        <v>542</v>
      </c>
      <c r="D54" s="802"/>
      <c r="E54" s="1300">
        <v>476.5</v>
      </c>
      <c r="F54" s="1300">
        <f>+E54/E$45*100</f>
        <v>13.253045558213273</v>
      </c>
      <c r="G54" s="1301">
        <v>452</v>
      </c>
      <c r="H54" s="1301">
        <f>+G54/G$45*100</f>
        <v>12.294301645586836</v>
      </c>
      <c r="I54" s="1301">
        <v>463.6</v>
      </c>
      <c r="J54" s="1301">
        <f>+I54/I$45*100</f>
        <v>12.668743509865005</v>
      </c>
      <c r="K54" s="1301">
        <v>455.6</v>
      </c>
      <c r="L54" s="1301">
        <f>+K54/K$45*100</f>
        <v>12.512702205377495</v>
      </c>
      <c r="M54" s="1301">
        <v>464.2</v>
      </c>
      <c r="N54" s="1301">
        <f>+M54/M$45*100</f>
        <v>12.467099962399956</v>
      </c>
      <c r="O54" s="1276"/>
      <c r="P54" s="1247"/>
      <c r="Q54" s="1309"/>
      <c r="R54" s="1290"/>
    </row>
    <row r="55" spans="1:18" s="1277" customFormat="1" ht="11.25" customHeight="1">
      <c r="A55" s="1274"/>
      <c r="B55" s="1271"/>
      <c r="C55" s="805"/>
      <c r="D55" s="1218" t="s">
        <v>72</v>
      </c>
      <c r="E55" s="1306">
        <v>271</v>
      </c>
      <c r="F55" s="1306">
        <f>+E55/E54*100</f>
        <v>56.87303252885625</v>
      </c>
      <c r="G55" s="1307">
        <v>262.7</v>
      </c>
      <c r="H55" s="1307">
        <f>+G55/G54*100</f>
        <v>58.119469026548664</v>
      </c>
      <c r="I55" s="1307">
        <v>251.2</v>
      </c>
      <c r="J55" s="1307">
        <f>+I55/I54*100</f>
        <v>54.184641932700593</v>
      </c>
      <c r="K55" s="1307">
        <v>247.7</v>
      </c>
      <c r="L55" s="1307">
        <f>+K55/K54*100</f>
        <v>54.367866549604912</v>
      </c>
      <c r="M55" s="1307">
        <v>259.3</v>
      </c>
      <c r="N55" s="1307">
        <f>+M55/M54*100</f>
        <v>55.859543300301596</v>
      </c>
      <c r="O55" s="1276"/>
      <c r="P55" s="1274"/>
      <c r="Q55" s="1310"/>
      <c r="R55" s="1290"/>
    </row>
    <row r="56" spans="1:18" s="1277" customFormat="1" ht="11.25" customHeight="1">
      <c r="A56" s="1274"/>
      <c r="B56" s="1271"/>
      <c r="C56" s="805"/>
      <c r="D56" s="1218" t="s">
        <v>71</v>
      </c>
      <c r="E56" s="1306">
        <v>205.6</v>
      </c>
      <c r="F56" s="1306">
        <f>+E56/E54*100</f>
        <v>43.147953830010493</v>
      </c>
      <c r="G56" s="1307">
        <v>189.3</v>
      </c>
      <c r="H56" s="1307">
        <f>+G56/G54*100</f>
        <v>41.880530973451329</v>
      </c>
      <c r="I56" s="1307">
        <v>212.4</v>
      </c>
      <c r="J56" s="1307">
        <f>+I56/I54*100</f>
        <v>45.815358067299393</v>
      </c>
      <c r="K56" s="1307">
        <v>207.8</v>
      </c>
      <c r="L56" s="1307">
        <f>+K56/K54*100</f>
        <v>45.610184372256363</v>
      </c>
      <c r="M56" s="1307">
        <v>204.9</v>
      </c>
      <c r="N56" s="1307">
        <f>+M56/M54*100</f>
        <v>44.140456699698412</v>
      </c>
      <c r="O56" s="1276"/>
      <c r="P56" s="1274"/>
      <c r="Q56" s="1310"/>
      <c r="R56" s="1290"/>
    </row>
    <row r="57" spans="1:18" s="1277" customFormat="1" ht="13.5" customHeight="1">
      <c r="A57" s="1274"/>
      <c r="B57" s="1271"/>
      <c r="C57" s="805" t="s">
        <v>543</v>
      </c>
      <c r="D57" s="802"/>
      <c r="E57" s="1300">
        <v>772.8</v>
      </c>
      <c r="F57" s="1300">
        <f>+E57/E$45*100</f>
        <v>21.494131390109583</v>
      </c>
      <c r="G57" s="1301">
        <v>790.4</v>
      </c>
      <c r="H57" s="1301">
        <f>+G57/G$45*100</f>
        <v>21.498708010335918</v>
      </c>
      <c r="I57" s="1301">
        <v>769.8</v>
      </c>
      <c r="J57" s="1301">
        <f>+I57/I$45*100</f>
        <v>21.036235448434169</v>
      </c>
      <c r="K57" s="1301">
        <v>790.5</v>
      </c>
      <c r="L57" s="1301">
        <f>+K57/K$45*100</f>
        <v>21.710472110076626</v>
      </c>
      <c r="M57" s="1301">
        <v>802</v>
      </c>
      <c r="N57" s="1301">
        <f>+M57/M$45*100</f>
        <v>21.539453187946499</v>
      </c>
      <c r="O57" s="1276"/>
      <c r="P57" s="1274"/>
      <c r="Q57" s="1310"/>
      <c r="R57" s="1290"/>
    </row>
    <row r="58" spans="1:18" s="1277" customFormat="1" ht="11.25" customHeight="1">
      <c r="A58" s="1274"/>
      <c r="B58" s="1271"/>
      <c r="C58" s="805"/>
      <c r="D58" s="1218" t="s">
        <v>72</v>
      </c>
      <c r="E58" s="1306">
        <v>429.1</v>
      </c>
      <c r="F58" s="1306">
        <f>+E58/E57*100</f>
        <v>55.525362318840585</v>
      </c>
      <c r="G58" s="1307">
        <v>441.9</v>
      </c>
      <c r="H58" s="1307">
        <f>+G58/G57*100</f>
        <v>55.908400809716596</v>
      </c>
      <c r="I58" s="1307">
        <v>431.2</v>
      </c>
      <c r="J58" s="1307">
        <f>+I58/I57*100</f>
        <v>56.014549233567159</v>
      </c>
      <c r="K58" s="1307">
        <v>431.5</v>
      </c>
      <c r="L58" s="1307">
        <f>+K58/K57*100</f>
        <v>54.58570524984188</v>
      </c>
      <c r="M58" s="1307">
        <v>425</v>
      </c>
      <c r="N58" s="1307">
        <f>+M58/M57*100</f>
        <v>52.992518703241899</v>
      </c>
      <c r="O58" s="1276"/>
      <c r="P58" s="1274"/>
      <c r="Q58" s="1305"/>
      <c r="R58" s="1290"/>
    </row>
    <row r="59" spans="1:18" s="1277" customFormat="1" ht="11.25" customHeight="1">
      <c r="A59" s="1274"/>
      <c r="B59" s="1271"/>
      <c r="C59" s="805"/>
      <c r="D59" s="1218" t="s">
        <v>71</v>
      </c>
      <c r="E59" s="1306">
        <v>343.6</v>
      </c>
      <c r="F59" s="1306">
        <f>+E59/E57*100</f>
        <v>44.461697722567294</v>
      </c>
      <c r="G59" s="1307">
        <v>348.4</v>
      </c>
      <c r="H59" s="1307">
        <f>+G59/G57*100</f>
        <v>44.078947368421048</v>
      </c>
      <c r="I59" s="1307">
        <v>338.6</v>
      </c>
      <c r="J59" s="1307">
        <f>+I59/I57*100</f>
        <v>43.985450766432841</v>
      </c>
      <c r="K59" s="1307">
        <v>359</v>
      </c>
      <c r="L59" s="1307">
        <f>+K59/K57*100</f>
        <v>45.414294750158128</v>
      </c>
      <c r="M59" s="1307">
        <v>377.1</v>
      </c>
      <c r="N59" s="1307">
        <f>+M59/M57*100</f>
        <v>47.019950124688279</v>
      </c>
      <c r="O59" s="1276"/>
      <c r="P59" s="1274"/>
      <c r="Q59" s="1311"/>
      <c r="R59" s="1290"/>
    </row>
    <row r="60" spans="1:18" s="1277" customFormat="1" ht="13.5" customHeight="1">
      <c r="A60" s="1274"/>
      <c r="B60" s="1271"/>
      <c r="C60" s="805" t="s">
        <v>548</v>
      </c>
      <c r="D60" s="802"/>
      <c r="E60" s="1300">
        <v>952.2</v>
      </c>
      <c r="F60" s="1300">
        <f>+E60/E$45*100</f>
        <v>26.483840462813596</v>
      </c>
      <c r="G60" s="1301">
        <v>976.3</v>
      </c>
      <c r="H60" s="1301">
        <f>+G60/G$45*100</f>
        <v>26.555147558819531</v>
      </c>
      <c r="I60" s="1301">
        <v>969.9</v>
      </c>
      <c r="J60" s="1301">
        <f>+I60/I$45*100</f>
        <v>26.504344974585997</v>
      </c>
      <c r="K60" s="1301">
        <v>967.5</v>
      </c>
      <c r="L60" s="1301">
        <f>+K60/K$45*100</f>
        <v>26.571640438329077</v>
      </c>
      <c r="M60" s="1301">
        <v>1005.9</v>
      </c>
      <c r="N60" s="1301">
        <f>+M60/M$45*100</f>
        <v>27.015630875006714</v>
      </c>
      <c r="O60" s="1276"/>
      <c r="P60" s="1274"/>
      <c r="Q60" s="1311"/>
      <c r="R60" s="1290"/>
    </row>
    <row r="61" spans="1:18" s="1277" customFormat="1" ht="11.25" customHeight="1">
      <c r="A61" s="1274"/>
      <c r="B61" s="1271"/>
      <c r="C61" s="799"/>
      <c r="D61" s="1218" t="s">
        <v>72</v>
      </c>
      <c r="E61" s="1306">
        <v>465</v>
      </c>
      <c r="F61" s="1306">
        <f>+E61/E60*100</f>
        <v>48.83427851291745</v>
      </c>
      <c r="G61" s="1307">
        <v>481.1</v>
      </c>
      <c r="H61" s="1307">
        <f>+G61/G60*100</f>
        <v>49.27788589572878</v>
      </c>
      <c r="I61" s="1307">
        <v>476.4</v>
      </c>
      <c r="J61" s="1307">
        <f>+I61/I60*100</f>
        <v>49.118465821218685</v>
      </c>
      <c r="K61" s="1307">
        <v>492.9</v>
      </c>
      <c r="L61" s="1307">
        <f>+K61/K60*100</f>
        <v>50.945736434108525</v>
      </c>
      <c r="M61" s="1307">
        <v>504</v>
      </c>
      <c r="N61" s="1307">
        <f>+M61/M60*100</f>
        <v>50.104384133611688</v>
      </c>
      <c r="O61" s="1276"/>
      <c r="P61" s="1274"/>
      <c r="Q61" s="1311"/>
      <c r="R61" s="1290"/>
    </row>
    <row r="62" spans="1:18" s="1277" customFormat="1" ht="11.25" customHeight="1">
      <c r="A62" s="1274"/>
      <c r="B62" s="1271"/>
      <c r="C62" s="802"/>
      <c r="D62" s="1312" t="s">
        <v>71</v>
      </c>
      <c r="E62" s="1306">
        <v>487.2</v>
      </c>
      <c r="F62" s="1306">
        <f>+E62/E60*100</f>
        <v>51.165721487082536</v>
      </c>
      <c r="G62" s="1307">
        <v>495.2</v>
      </c>
      <c r="H62" s="1307">
        <f>+G62/G60*100</f>
        <v>50.722114104271235</v>
      </c>
      <c r="I62" s="1307">
        <v>493.5</v>
      </c>
      <c r="J62" s="1307">
        <f>+I62/I60*100</f>
        <v>50.881534178781315</v>
      </c>
      <c r="K62" s="1307">
        <v>474.6</v>
      </c>
      <c r="L62" s="1307">
        <f>+K62/K60*100</f>
        <v>49.054263565891475</v>
      </c>
      <c r="M62" s="1307">
        <v>501.9</v>
      </c>
      <c r="N62" s="1307">
        <f>+M62/M60*100</f>
        <v>49.895615866388312</v>
      </c>
      <c r="O62" s="1276"/>
      <c r="P62" s="1274"/>
      <c r="Q62" s="1311"/>
      <c r="R62" s="1290"/>
    </row>
    <row r="63" spans="1:18" s="1277" customFormat="1" ht="13.5" customHeight="1">
      <c r="A63" s="1274"/>
      <c r="B63" s="1271"/>
      <c r="C63" s="805" t="s">
        <v>549</v>
      </c>
      <c r="D63" s="805"/>
      <c r="E63" s="1300">
        <v>925.6</v>
      </c>
      <c r="F63" s="1300">
        <f>+E63/E$45*100</f>
        <v>25.744006230183015</v>
      </c>
      <c r="G63" s="1301">
        <v>968.6</v>
      </c>
      <c r="H63" s="1301">
        <f>+G63/G$45*100</f>
        <v>26.345709234326126</v>
      </c>
      <c r="I63" s="1301">
        <v>994.6</v>
      </c>
      <c r="J63" s="1301">
        <f>+I63/I$45*100</f>
        <v>27.179319014046015</v>
      </c>
      <c r="K63" s="1301">
        <v>989.7</v>
      </c>
      <c r="L63" s="1301">
        <f>+K63/K$45*100</f>
        <v>27.181346296448876</v>
      </c>
      <c r="M63" s="1301">
        <v>997.7</v>
      </c>
      <c r="N63" s="1301">
        <f>+M63/M$45*100</f>
        <v>26.795402051888061</v>
      </c>
      <c r="O63" s="1276"/>
      <c r="P63" s="1274"/>
      <c r="Q63" s="1250"/>
      <c r="R63" s="1290"/>
    </row>
    <row r="64" spans="1:18" s="1277" customFormat="1" ht="11.25" customHeight="1">
      <c r="A64" s="1274"/>
      <c r="B64" s="1271"/>
      <c r="C64" s="799"/>
      <c r="D64" s="1218" t="s">
        <v>72</v>
      </c>
      <c r="E64" s="1306">
        <v>346.9</v>
      </c>
      <c r="F64" s="1306">
        <f>+E64/E63*100</f>
        <v>37.478392394122729</v>
      </c>
      <c r="G64" s="1307">
        <v>362.9</v>
      </c>
      <c r="H64" s="1307">
        <f>+G64/G63*100</f>
        <v>37.4664464175098</v>
      </c>
      <c r="I64" s="1307">
        <v>375.8</v>
      </c>
      <c r="J64" s="1307">
        <f>+I64/I63*100</f>
        <v>37.784033782425098</v>
      </c>
      <c r="K64" s="1307">
        <v>362.5</v>
      </c>
      <c r="L64" s="1307">
        <f>+K64/K63*100</f>
        <v>36.627260786096791</v>
      </c>
      <c r="M64" s="1307">
        <v>371</v>
      </c>
      <c r="N64" s="1307">
        <f>+M64/M63*100</f>
        <v>37.185526711436303</v>
      </c>
      <c r="O64" s="1276"/>
      <c r="P64" s="1274"/>
      <c r="Q64" s="1250"/>
      <c r="R64" s="1290"/>
    </row>
    <row r="65" spans="1:18" s="1277" customFormat="1" ht="11.25" customHeight="1">
      <c r="A65" s="1274"/>
      <c r="B65" s="1271"/>
      <c r="C65" s="802"/>
      <c r="D65" s="1312" t="s">
        <v>71</v>
      </c>
      <c r="E65" s="1306">
        <v>578.70000000000005</v>
      </c>
      <c r="F65" s="1306">
        <f>+E65/E63*100</f>
        <v>62.521607605877271</v>
      </c>
      <c r="G65" s="1307">
        <v>605.6</v>
      </c>
      <c r="H65" s="1307">
        <f>+G65/G63*100</f>
        <v>62.523229403262434</v>
      </c>
      <c r="I65" s="1307">
        <v>618.79999999999995</v>
      </c>
      <c r="J65" s="1307">
        <f>+I65/I63*100</f>
        <v>62.215966217574902</v>
      </c>
      <c r="K65" s="1307">
        <v>627.20000000000005</v>
      </c>
      <c r="L65" s="1307">
        <f>+K65/K63*100</f>
        <v>63.372739213903209</v>
      </c>
      <c r="M65" s="1307">
        <v>626.70000000000005</v>
      </c>
      <c r="N65" s="1307">
        <f>+M65/M63*100</f>
        <v>62.814473288563697</v>
      </c>
      <c r="O65" s="1276"/>
      <c r="P65" s="1274"/>
      <c r="Q65" s="1250"/>
      <c r="R65" s="1290"/>
    </row>
    <row r="66" spans="1:18" s="855" customFormat="1" ht="12" customHeight="1">
      <c r="A66" s="884"/>
      <c r="B66" s="884"/>
      <c r="C66" s="885" t="s">
        <v>444</v>
      </c>
      <c r="D66" s="886"/>
      <c r="E66" s="887"/>
      <c r="F66" s="1245"/>
      <c r="G66" s="887"/>
      <c r="H66" s="1245"/>
      <c r="I66" s="887"/>
      <c r="J66" s="1245"/>
      <c r="K66" s="887"/>
      <c r="L66" s="1245"/>
      <c r="M66" s="887"/>
      <c r="N66" s="1245"/>
      <c r="O66" s="1276"/>
      <c r="P66" s="879"/>
    </row>
    <row r="67" spans="1:18" ht="13.5" customHeight="1">
      <c r="A67" s="1247"/>
      <c r="B67" s="1220"/>
      <c r="C67" s="1313" t="s">
        <v>437</v>
      </c>
      <c r="D67" s="1289"/>
      <c r="E67" s="1314" t="s">
        <v>88</v>
      </c>
      <c r="F67" s="975"/>
      <c r="G67" s="1315"/>
      <c r="H67" s="1315"/>
      <c r="I67" s="1283"/>
      <c r="J67" s="1316"/>
      <c r="K67" s="1317"/>
      <c r="L67" s="1283"/>
      <c r="M67" s="1318"/>
      <c r="N67" s="1318"/>
      <c r="O67" s="1265"/>
      <c r="P67" s="1247"/>
    </row>
    <row r="68" spans="1:18" s="1282" customFormat="1" ht="13.5" customHeight="1">
      <c r="A68" s="1280"/>
      <c r="B68" s="1319"/>
      <c r="C68" s="1319"/>
      <c r="D68" s="1319"/>
      <c r="E68" s="1220"/>
      <c r="F68" s="1220"/>
      <c r="G68" s="1220"/>
      <c r="H68" s="1220"/>
      <c r="I68" s="1220"/>
      <c r="J68" s="1220"/>
      <c r="K68" s="1448">
        <v>42217</v>
      </c>
      <c r="L68" s="1448"/>
      <c r="M68" s="1448"/>
      <c r="N68" s="1448"/>
      <c r="O68" s="1320">
        <v>7</v>
      </c>
      <c r="P68" s="1247"/>
      <c r="Q68" s="1250"/>
      <c r="R68" s="1251"/>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T58"/>
  <sheetViews>
    <sheetView showRuler="0" zoomScaleNormal="100" workbookViewId="0"/>
  </sheetViews>
  <sheetFormatPr defaultRowHeight="12.75"/>
  <cols>
    <col min="1" max="1" width="1" style="1225" customWidth="1"/>
    <col min="2" max="2" width="2.5703125" style="1225" customWidth="1"/>
    <col min="3" max="3" width="1" style="1225" customWidth="1"/>
    <col min="4" max="4" width="32.42578125" style="1225" customWidth="1"/>
    <col min="5" max="5" width="7.42578125" style="1225" customWidth="1"/>
    <col min="6" max="6" width="5.140625" style="1225" customWidth="1"/>
    <col min="7" max="7" width="7.42578125" style="1225" customWidth="1"/>
    <col min="8" max="8" width="5.140625" style="1225" customWidth="1"/>
    <col min="9" max="9" width="7.42578125" style="1225" customWidth="1"/>
    <col min="10" max="10" width="5.140625" style="1225" customWidth="1"/>
    <col min="11" max="11" width="7.42578125" style="1225" customWidth="1"/>
    <col min="12" max="12" width="5.140625" style="1225" customWidth="1"/>
    <col min="13" max="13" width="7.42578125" style="1225" customWidth="1"/>
    <col min="14" max="14" width="5.140625" style="1225" customWidth="1"/>
    <col min="15" max="15" width="2.5703125" style="1225" customWidth="1"/>
    <col min="16" max="16" width="1" style="1225" customWidth="1"/>
    <col min="17" max="16384" width="9.140625" style="1225"/>
  </cols>
  <sheetData>
    <row r="1" spans="1:18" ht="13.5" customHeight="1">
      <c r="A1" s="1247"/>
      <c r="B1" s="1321"/>
      <c r="C1" s="1321"/>
      <c r="D1" s="1321"/>
      <c r="E1" s="1220"/>
      <c r="F1" s="1220"/>
      <c r="G1" s="1220"/>
      <c r="H1" s="1220"/>
      <c r="I1" s="1481" t="s">
        <v>336</v>
      </c>
      <c r="J1" s="1481"/>
      <c r="K1" s="1481"/>
      <c r="L1" s="1481"/>
      <c r="M1" s="1481"/>
      <c r="N1" s="1481"/>
      <c r="O1" s="1322"/>
      <c r="P1" s="1322"/>
    </row>
    <row r="2" spans="1:18" ht="6" customHeight="1">
      <c r="A2" s="1247"/>
      <c r="B2" s="1323"/>
      <c r="C2" s="1252"/>
      <c r="D2" s="1252"/>
      <c r="E2" s="1254"/>
      <c r="F2" s="1254"/>
      <c r="G2" s="1254"/>
      <c r="H2" s="1254"/>
      <c r="I2" s="1255"/>
      <c r="J2" s="1255"/>
      <c r="K2" s="1255"/>
      <c r="L2" s="1255"/>
      <c r="M2" s="1255"/>
      <c r="N2" s="1324"/>
      <c r="O2" s="1220"/>
      <c r="P2" s="1247"/>
    </row>
    <row r="3" spans="1:18" ht="10.5" customHeight="1" thickBot="1">
      <c r="A3" s="1247"/>
      <c r="B3" s="1325"/>
      <c r="C3" s="1326"/>
      <c r="D3" s="1327"/>
      <c r="E3" s="1328"/>
      <c r="F3" s="1328"/>
      <c r="G3" s="1328"/>
      <c r="H3" s="1328"/>
      <c r="I3" s="1220"/>
      <c r="J3" s="1220"/>
      <c r="K3" s="1220"/>
      <c r="L3" s="1220"/>
      <c r="M3" s="1465" t="s">
        <v>73</v>
      </c>
      <c r="N3" s="1465"/>
      <c r="O3" s="1220"/>
      <c r="P3" s="1247"/>
    </row>
    <row r="4" spans="1:18" s="1261" customFormat="1" ht="13.5" customHeight="1" thickBot="1">
      <c r="A4" s="1259"/>
      <c r="B4" s="1329"/>
      <c r="C4" s="1330" t="s">
        <v>184</v>
      </c>
      <c r="D4" s="1286"/>
      <c r="E4" s="1286"/>
      <c r="F4" s="1286"/>
      <c r="G4" s="1286"/>
      <c r="H4" s="1286"/>
      <c r="I4" s="1286"/>
      <c r="J4" s="1286"/>
      <c r="K4" s="1286"/>
      <c r="L4" s="1286"/>
      <c r="M4" s="1286"/>
      <c r="N4" s="1287"/>
      <c r="O4" s="1220"/>
      <c r="P4" s="1259"/>
    </row>
    <row r="5" spans="1:18" ht="3.75" customHeight="1">
      <c r="A5" s="1247"/>
      <c r="B5" s="1331"/>
      <c r="C5" s="1482" t="s">
        <v>160</v>
      </c>
      <c r="D5" s="1483"/>
      <c r="E5" s="1332"/>
      <c r="F5" s="1332"/>
      <c r="G5" s="1332"/>
      <c r="H5" s="1332"/>
      <c r="I5" s="1332"/>
      <c r="J5" s="1332"/>
      <c r="K5" s="1289"/>
      <c r="L5" s="1333"/>
      <c r="M5" s="1333"/>
      <c r="N5" s="1333"/>
      <c r="O5" s="1220"/>
      <c r="P5" s="1247"/>
    </row>
    <row r="6" spans="1:18" ht="12.75" customHeight="1">
      <c r="A6" s="1247"/>
      <c r="B6" s="1331"/>
      <c r="C6" s="1483"/>
      <c r="D6" s="1483"/>
      <c r="E6" s="1229" t="s">
        <v>34</v>
      </c>
      <c r="F6" s="1230" t="s">
        <v>34</v>
      </c>
      <c r="G6" s="1229" t="s">
        <v>662</v>
      </c>
      <c r="H6" s="1230" t="s">
        <v>34</v>
      </c>
      <c r="I6" s="1231"/>
      <c r="J6" s="1230" t="s">
        <v>34</v>
      </c>
      <c r="K6" s="1232" t="s">
        <v>34</v>
      </c>
      <c r="L6" s="1233" t="s">
        <v>663</v>
      </c>
      <c r="M6" s="1233" t="s">
        <v>34</v>
      </c>
      <c r="N6" s="1234"/>
      <c r="O6" s="1220"/>
      <c r="P6" s="1259"/>
    </row>
    <row r="7" spans="1:18" ht="12.75" customHeight="1">
      <c r="A7" s="1247"/>
      <c r="B7" s="1331"/>
      <c r="C7" s="1275"/>
      <c r="D7" s="1275"/>
      <c r="E7" s="1434" t="s">
        <v>699</v>
      </c>
      <c r="F7" s="1434"/>
      <c r="G7" s="1434" t="s">
        <v>700</v>
      </c>
      <c r="H7" s="1434"/>
      <c r="I7" s="1434" t="s">
        <v>701</v>
      </c>
      <c r="J7" s="1434"/>
      <c r="K7" s="1434" t="s">
        <v>702</v>
      </c>
      <c r="L7" s="1434"/>
      <c r="M7" s="1434" t="s">
        <v>699</v>
      </c>
      <c r="N7" s="1434"/>
      <c r="O7" s="1334"/>
      <c r="P7" s="1247"/>
    </row>
    <row r="8" spans="1:18" s="1269" customFormat="1" ht="18.75" customHeight="1">
      <c r="A8" s="1266"/>
      <c r="B8" s="1335"/>
      <c r="C8" s="1447" t="s">
        <v>185</v>
      </c>
      <c r="D8" s="1447"/>
      <c r="E8" s="1477">
        <v>728.9</v>
      </c>
      <c r="F8" s="1477"/>
      <c r="G8" s="1477">
        <v>688.9</v>
      </c>
      <c r="H8" s="1477"/>
      <c r="I8" s="1477">
        <v>698.3</v>
      </c>
      <c r="J8" s="1477"/>
      <c r="K8" s="1477">
        <v>712.9</v>
      </c>
      <c r="L8" s="1477"/>
      <c r="M8" s="1478">
        <v>620.4</v>
      </c>
      <c r="N8" s="1478"/>
      <c r="O8" s="1336"/>
      <c r="P8" s="1266"/>
    </row>
    <row r="9" spans="1:18" ht="13.5" customHeight="1">
      <c r="A9" s="1247"/>
      <c r="B9" s="1331"/>
      <c r="C9" s="799" t="s">
        <v>72</v>
      </c>
      <c r="D9" s="1271"/>
      <c r="E9" s="1479">
        <v>363.5</v>
      </c>
      <c r="F9" s="1479"/>
      <c r="G9" s="1479">
        <v>330.1</v>
      </c>
      <c r="H9" s="1479"/>
      <c r="I9" s="1479">
        <v>349.5</v>
      </c>
      <c r="J9" s="1479"/>
      <c r="K9" s="1479">
        <v>346.8</v>
      </c>
      <c r="L9" s="1479"/>
      <c r="M9" s="1480">
        <v>318.8</v>
      </c>
      <c r="N9" s="1480"/>
      <c r="O9" s="1334"/>
      <c r="P9" s="1247"/>
    </row>
    <row r="10" spans="1:18" ht="13.5" customHeight="1">
      <c r="A10" s="1247"/>
      <c r="B10" s="1331"/>
      <c r="C10" s="799" t="s">
        <v>71</v>
      </c>
      <c r="D10" s="1271"/>
      <c r="E10" s="1479">
        <v>365.5</v>
      </c>
      <c r="F10" s="1479"/>
      <c r="G10" s="1479">
        <v>358.8</v>
      </c>
      <c r="H10" s="1479"/>
      <c r="I10" s="1479">
        <v>348.7</v>
      </c>
      <c r="J10" s="1479"/>
      <c r="K10" s="1479">
        <v>366.1</v>
      </c>
      <c r="L10" s="1479"/>
      <c r="M10" s="1480">
        <v>301.60000000000002</v>
      </c>
      <c r="N10" s="1480"/>
      <c r="O10" s="1334"/>
      <c r="P10" s="1247"/>
    </row>
    <row r="11" spans="1:18" ht="18.75" customHeight="1">
      <c r="A11" s="1247"/>
      <c r="B11" s="1331"/>
      <c r="C11" s="799" t="s">
        <v>161</v>
      </c>
      <c r="D11" s="1271"/>
      <c r="E11" s="1479">
        <v>129.30000000000001</v>
      </c>
      <c r="F11" s="1479"/>
      <c r="G11" s="1479">
        <v>129.19999999999999</v>
      </c>
      <c r="H11" s="1479"/>
      <c r="I11" s="1479">
        <v>125.6</v>
      </c>
      <c r="J11" s="1479"/>
      <c r="K11" s="1479">
        <v>127</v>
      </c>
      <c r="L11" s="1479"/>
      <c r="M11" s="1480">
        <v>104.7</v>
      </c>
      <c r="N11" s="1480"/>
      <c r="O11" s="1334"/>
      <c r="P11" s="1247"/>
    </row>
    <row r="12" spans="1:18" ht="13.5" customHeight="1">
      <c r="A12" s="1247"/>
      <c r="B12" s="1331"/>
      <c r="C12" s="799" t="s">
        <v>162</v>
      </c>
      <c r="D12" s="1271"/>
      <c r="E12" s="1479">
        <v>346.6</v>
      </c>
      <c r="F12" s="1479"/>
      <c r="G12" s="1479">
        <v>320.2</v>
      </c>
      <c r="H12" s="1479"/>
      <c r="I12" s="1479">
        <v>323.3</v>
      </c>
      <c r="J12" s="1479"/>
      <c r="K12" s="1479">
        <v>327.7</v>
      </c>
      <c r="L12" s="1479"/>
      <c r="M12" s="1480">
        <v>281.10000000000002</v>
      </c>
      <c r="N12" s="1480"/>
      <c r="O12" s="1334"/>
      <c r="P12" s="1247"/>
    </row>
    <row r="13" spans="1:18" ht="13.5" customHeight="1">
      <c r="A13" s="1247"/>
      <c r="B13" s="1331"/>
      <c r="C13" s="799" t="s">
        <v>163</v>
      </c>
      <c r="D13" s="1271"/>
      <c r="E13" s="1479">
        <v>253</v>
      </c>
      <c r="F13" s="1479"/>
      <c r="G13" s="1479">
        <v>239.5</v>
      </c>
      <c r="H13" s="1479"/>
      <c r="I13" s="1479">
        <v>249.3</v>
      </c>
      <c r="J13" s="1479"/>
      <c r="K13" s="1479">
        <v>258.2</v>
      </c>
      <c r="L13" s="1479"/>
      <c r="M13" s="1480">
        <v>234.6</v>
      </c>
      <c r="N13" s="1480"/>
      <c r="O13" s="1334"/>
      <c r="P13" s="1247"/>
    </row>
    <row r="14" spans="1:18" ht="18.75" customHeight="1">
      <c r="A14" s="1247"/>
      <c r="B14" s="1331"/>
      <c r="C14" s="799" t="s">
        <v>186</v>
      </c>
      <c r="D14" s="1271"/>
      <c r="E14" s="1479">
        <v>89.3</v>
      </c>
      <c r="F14" s="1479"/>
      <c r="G14" s="1479">
        <v>93.3</v>
      </c>
      <c r="H14" s="1479"/>
      <c r="I14" s="1479">
        <v>82.8</v>
      </c>
      <c r="J14" s="1479"/>
      <c r="K14" s="1479">
        <v>77.400000000000006</v>
      </c>
      <c r="L14" s="1479"/>
      <c r="M14" s="1480">
        <v>70.7</v>
      </c>
      <c r="N14" s="1480"/>
      <c r="O14" s="1334"/>
      <c r="P14" s="1247"/>
    </row>
    <row r="15" spans="1:18" ht="13.5" customHeight="1">
      <c r="A15" s="1247"/>
      <c r="B15" s="1331"/>
      <c r="C15" s="799" t="s">
        <v>187</v>
      </c>
      <c r="D15" s="1271"/>
      <c r="E15" s="1479">
        <v>639.6</v>
      </c>
      <c r="F15" s="1479"/>
      <c r="G15" s="1479">
        <v>595.6</v>
      </c>
      <c r="H15" s="1479"/>
      <c r="I15" s="1479">
        <v>615.5</v>
      </c>
      <c r="J15" s="1479"/>
      <c r="K15" s="1479">
        <v>635.5</v>
      </c>
      <c r="L15" s="1479"/>
      <c r="M15" s="1480">
        <v>549.70000000000005</v>
      </c>
      <c r="N15" s="1480"/>
      <c r="O15" s="1334"/>
      <c r="P15" s="1247"/>
      <c r="Q15" s="1392"/>
      <c r="R15" s="1392"/>
    </row>
    <row r="16" spans="1:18" ht="18.75" customHeight="1">
      <c r="A16" s="1247"/>
      <c r="B16" s="1331"/>
      <c r="C16" s="799" t="s">
        <v>188</v>
      </c>
      <c r="D16" s="1271"/>
      <c r="E16" s="1479">
        <v>237.6</v>
      </c>
      <c r="F16" s="1479"/>
      <c r="G16" s="1479">
        <v>227.9</v>
      </c>
      <c r="H16" s="1479"/>
      <c r="I16" s="1479">
        <v>248.2</v>
      </c>
      <c r="J16" s="1479"/>
      <c r="K16" s="1479">
        <v>253</v>
      </c>
      <c r="L16" s="1479"/>
      <c r="M16" s="1480">
        <v>223.4</v>
      </c>
      <c r="N16" s="1480"/>
      <c r="O16" s="1334"/>
      <c r="P16" s="1247"/>
    </row>
    <row r="17" spans="1:20" ht="13.5" customHeight="1">
      <c r="A17" s="1247"/>
      <c r="B17" s="1331"/>
      <c r="C17" s="799" t="s">
        <v>189</v>
      </c>
      <c r="D17" s="1271"/>
      <c r="E17" s="1479">
        <v>491.3</v>
      </c>
      <c r="F17" s="1479"/>
      <c r="G17" s="1479">
        <v>460.9</v>
      </c>
      <c r="H17" s="1479"/>
      <c r="I17" s="1479">
        <v>450.1</v>
      </c>
      <c r="J17" s="1479"/>
      <c r="K17" s="1479">
        <v>459.9</v>
      </c>
      <c r="L17" s="1479"/>
      <c r="M17" s="1480">
        <v>397</v>
      </c>
      <c r="N17" s="1480"/>
      <c r="O17" s="1334"/>
      <c r="P17" s="1247"/>
    </row>
    <row r="18" spans="1:20" s="1269" customFormat="1" ht="18.75" customHeight="1">
      <c r="A18" s="1266"/>
      <c r="B18" s="1335"/>
      <c r="C18" s="1447" t="s">
        <v>190</v>
      </c>
      <c r="D18" s="1447"/>
      <c r="E18" s="1477">
        <v>13.9</v>
      </c>
      <c r="F18" s="1477"/>
      <c r="G18" s="1477">
        <v>13.1</v>
      </c>
      <c r="H18" s="1477"/>
      <c r="I18" s="1477">
        <v>13.5</v>
      </c>
      <c r="J18" s="1477"/>
      <c r="K18" s="1477">
        <v>13.7</v>
      </c>
      <c r="L18" s="1477"/>
      <c r="M18" s="1478">
        <v>11.9</v>
      </c>
      <c r="N18" s="1478"/>
      <c r="O18" s="1336"/>
      <c r="P18" s="1266"/>
      <c r="T18" s="1393"/>
    </row>
    <row r="19" spans="1:20" ht="13.5" customHeight="1">
      <c r="A19" s="1247"/>
      <c r="B19" s="1331"/>
      <c r="C19" s="799" t="s">
        <v>72</v>
      </c>
      <c r="D19" s="1271"/>
      <c r="E19" s="1479">
        <v>13.5</v>
      </c>
      <c r="F19" s="1479"/>
      <c r="G19" s="1479">
        <v>12.3</v>
      </c>
      <c r="H19" s="1479"/>
      <c r="I19" s="1479">
        <v>13.1</v>
      </c>
      <c r="J19" s="1479"/>
      <c r="K19" s="1479">
        <v>13.1</v>
      </c>
      <c r="L19" s="1479"/>
      <c r="M19" s="1480">
        <v>12</v>
      </c>
      <c r="N19" s="1480"/>
      <c r="O19" s="1334"/>
      <c r="P19" s="1247"/>
    </row>
    <row r="20" spans="1:20" ht="13.5" customHeight="1">
      <c r="A20" s="1247"/>
      <c r="B20" s="1331"/>
      <c r="C20" s="799" t="s">
        <v>71</v>
      </c>
      <c r="D20" s="1271"/>
      <c r="E20" s="1479">
        <v>14.3</v>
      </c>
      <c r="F20" s="1479"/>
      <c r="G20" s="1479">
        <v>14</v>
      </c>
      <c r="H20" s="1479"/>
      <c r="I20" s="1479">
        <v>13.8</v>
      </c>
      <c r="J20" s="1479"/>
      <c r="K20" s="1479">
        <v>14.4</v>
      </c>
      <c r="L20" s="1479"/>
      <c r="M20" s="1480">
        <v>11.8</v>
      </c>
      <c r="N20" s="1480"/>
      <c r="O20" s="1334"/>
      <c r="P20" s="1247"/>
    </row>
    <row r="21" spans="1:20" s="1340" customFormat="1" ht="13.5" customHeight="1">
      <c r="A21" s="1337"/>
      <c r="B21" s="1338"/>
      <c r="C21" s="1218" t="s">
        <v>191</v>
      </c>
      <c r="D21" s="1339"/>
      <c r="E21" s="1475">
        <v>0.80000000000000071</v>
      </c>
      <c r="F21" s="1475"/>
      <c r="G21" s="1475">
        <v>1.6999999999999993</v>
      </c>
      <c r="H21" s="1475"/>
      <c r="I21" s="1475">
        <v>0.70000000000000107</v>
      </c>
      <c r="J21" s="1475"/>
      <c r="K21" s="1475">
        <v>1.3000000000000007</v>
      </c>
      <c r="L21" s="1475"/>
      <c r="M21" s="1476">
        <v>-0.19999999999999929</v>
      </c>
      <c r="N21" s="1476"/>
      <c r="O21" s="1339"/>
      <c r="P21" s="1337"/>
    </row>
    <row r="22" spans="1:20" ht="18.75" customHeight="1">
      <c r="A22" s="1247"/>
      <c r="B22" s="1331"/>
      <c r="C22" s="799" t="s">
        <v>161</v>
      </c>
      <c r="D22" s="1271"/>
      <c r="E22" s="1479">
        <v>35.6</v>
      </c>
      <c r="F22" s="1479"/>
      <c r="G22" s="1479">
        <v>32.200000000000003</v>
      </c>
      <c r="H22" s="1479"/>
      <c r="I22" s="1479">
        <v>34</v>
      </c>
      <c r="J22" s="1479"/>
      <c r="K22" s="1479">
        <v>34.4</v>
      </c>
      <c r="L22" s="1479"/>
      <c r="M22" s="1480">
        <v>29.8</v>
      </c>
      <c r="N22" s="1480"/>
      <c r="O22" s="1334"/>
      <c r="P22" s="1247"/>
    </row>
    <row r="23" spans="1:20" ht="13.5" customHeight="1">
      <c r="A23" s="1247"/>
      <c r="B23" s="1331"/>
      <c r="C23" s="799" t="s">
        <v>162</v>
      </c>
      <c r="D23" s="1220"/>
      <c r="E23" s="1479">
        <v>13.4</v>
      </c>
      <c r="F23" s="1479"/>
      <c r="G23" s="1479">
        <v>12.5</v>
      </c>
      <c r="H23" s="1479"/>
      <c r="I23" s="1479">
        <v>12.7</v>
      </c>
      <c r="J23" s="1479"/>
      <c r="K23" s="1479">
        <v>12.9</v>
      </c>
      <c r="L23" s="1479"/>
      <c r="M23" s="1480">
        <v>11.1</v>
      </c>
      <c r="N23" s="1480"/>
      <c r="O23" s="1334"/>
      <c r="P23" s="1247"/>
    </row>
    <row r="24" spans="1:20" ht="13.5" customHeight="1">
      <c r="A24" s="1247"/>
      <c r="B24" s="1331"/>
      <c r="C24" s="799" t="s">
        <v>163</v>
      </c>
      <c r="D24" s="1220"/>
      <c r="E24" s="1479">
        <v>11.1</v>
      </c>
      <c r="F24" s="1479"/>
      <c r="G24" s="1479">
        <v>10.4</v>
      </c>
      <c r="H24" s="1479"/>
      <c r="I24" s="1479">
        <v>11</v>
      </c>
      <c r="J24" s="1479"/>
      <c r="K24" s="1479">
        <v>11.4</v>
      </c>
      <c r="L24" s="1479"/>
      <c r="M24" s="1480">
        <v>10.1</v>
      </c>
      <c r="N24" s="1480"/>
      <c r="O24" s="1334"/>
      <c r="P24" s="1247"/>
    </row>
    <row r="25" spans="1:20" s="1344" customFormat="1" ht="18.75" customHeight="1">
      <c r="A25" s="1341"/>
      <c r="B25" s="1342"/>
      <c r="C25" s="799" t="s">
        <v>192</v>
      </c>
      <c r="D25" s="1271"/>
      <c r="E25" s="1479">
        <v>15</v>
      </c>
      <c r="F25" s="1479"/>
      <c r="G25" s="1479">
        <v>14.3</v>
      </c>
      <c r="H25" s="1479"/>
      <c r="I25" s="1479">
        <v>14.2</v>
      </c>
      <c r="J25" s="1479"/>
      <c r="K25" s="1479">
        <v>14.2</v>
      </c>
      <c r="L25" s="1479"/>
      <c r="M25" s="1480">
        <v>13.4</v>
      </c>
      <c r="N25" s="1480"/>
      <c r="O25" s="1343"/>
      <c r="P25" s="1341"/>
    </row>
    <row r="26" spans="1:20" s="1344" customFormat="1" ht="13.5" customHeight="1">
      <c r="A26" s="1341"/>
      <c r="B26" s="1342"/>
      <c r="C26" s="799" t="s">
        <v>193</v>
      </c>
      <c r="D26" s="1271"/>
      <c r="E26" s="1479">
        <v>10.4</v>
      </c>
      <c r="F26" s="1479"/>
      <c r="G26" s="1479">
        <v>10.5</v>
      </c>
      <c r="H26" s="1479"/>
      <c r="I26" s="1479">
        <v>10.7</v>
      </c>
      <c r="J26" s="1479"/>
      <c r="K26" s="1479">
        <v>11.1</v>
      </c>
      <c r="L26" s="1479"/>
      <c r="M26" s="1480">
        <v>8.5</v>
      </c>
      <c r="N26" s="1480"/>
      <c r="O26" s="1343"/>
      <c r="P26" s="1341"/>
    </row>
    <row r="27" spans="1:20" s="1344" customFormat="1" ht="13.5" customHeight="1">
      <c r="A27" s="1341"/>
      <c r="B27" s="1342"/>
      <c r="C27" s="799" t="s">
        <v>194</v>
      </c>
      <c r="D27" s="1271"/>
      <c r="E27" s="1479">
        <v>15.1</v>
      </c>
      <c r="F27" s="1479"/>
      <c r="G27" s="1479">
        <v>14</v>
      </c>
      <c r="H27" s="1479"/>
      <c r="I27" s="1479">
        <v>14</v>
      </c>
      <c r="J27" s="1479"/>
      <c r="K27" s="1479">
        <v>14.2</v>
      </c>
      <c r="L27" s="1479"/>
      <c r="M27" s="1480">
        <v>12.7</v>
      </c>
      <c r="N27" s="1480"/>
      <c r="O27" s="1343"/>
      <c r="P27" s="1341"/>
    </row>
    <row r="28" spans="1:20" s="1344" customFormat="1" ht="13.5" customHeight="1">
      <c r="A28" s="1341"/>
      <c r="B28" s="1342"/>
      <c r="C28" s="799" t="s">
        <v>195</v>
      </c>
      <c r="D28" s="1271"/>
      <c r="E28" s="1479">
        <v>14</v>
      </c>
      <c r="F28" s="1479"/>
      <c r="G28" s="1479">
        <v>12.6</v>
      </c>
      <c r="H28" s="1479"/>
      <c r="I28" s="1479">
        <v>14.5</v>
      </c>
      <c r="J28" s="1479"/>
      <c r="K28" s="1479">
        <v>15.5</v>
      </c>
      <c r="L28" s="1479"/>
      <c r="M28" s="1480">
        <v>12.6</v>
      </c>
      <c r="N28" s="1480"/>
      <c r="O28" s="1343"/>
      <c r="P28" s="1341"/>
    </row>
    <row r="29" spans="1:20" s="1344" customFormat="1" ht="13.5" customHeight="1">
      <c r="A29" s="1341"/>
      <c r="B29" s="1342"/>
      <c r="C29" s="799" t="s">
        <v>196</v>
      </c>
      <c r="D29" s="1271"/>
      <c r="E29" s="1479">
        <v>13.5</v>
      </c>
      <c r="F29" s="1479"/>
      <c r="G29" s="1479">
        <v>11.2</v>
      </c>
      <c r="H29" s="1479"/>
      <c r="I29" s="1479">
        <v>14.9</v>
      </c>
      <c r="J29" s="1479"/>
      <c r="K29" s="1479">
        <v>16.399999999999999</v>
      </c>
      <c r="L29" s="1479"/>
      <c r="M29" s="1480">
        <v>10.8</v>
      </c>
      <c r="N29" s="1480"/>
      <c r="O29" s="1343"/>
      <c r="P29" s="1341"/>
    </row>
    <row r="30" spans="1:20" s="1344" customFormat="1" ht="13.5" customHeight="1">
      <c r="A30" s="1341"/>
      <c r="B30" s="1342"/>
      <c r="C30" s="799" t="s">
        <v>132</v>
      </c>
      <c r="D30" s="1271"/>
      <c r="E30" s="1479">
        <v>16</v>
      </c>
      <c r="F30" s="1479"/>
      <c r="G30" s="1479">
        <v>15.7</v>
      </c>
      <c r="H30" s="1479"/>
      <c r="I30" s="1479">
        <v>15.5</v>
      </c>
      <c r="J30" s="1479"/>
      <c r="K30" s="1479">
        <v>14.9</v>
      </c>
      <c r="L30" s="1479"/>
      <c r="M30" s="1480">
        <v>11.3</v>
      </c>
      <c r="N30" s="1480"/>
      <c r="O30" s="1343"/>
      <c r="P30" s="1341"/>
    </row>
    <row r="31" spans="1:20" s="1344" customFormat="1" ht="13.5" customHeight="1">
      <c r="A31" s="1341"/>
      <c r="B31" s="1342"/>
      <c r="C31" s="799" t="s">
        <v>133</v>
      </c>
      <c r="D31" s="1271"/>
      <c r="E31" s="1479">
        <v>15.7</v>
      </c>
      <c r="F31" s="1479"/>
      <c r="G31" s="1479">
        <v>13</v>
      </c>
      <c r="H31" s="1479"/>
      <c r="I31" s="1479">
        <v>15.1</v>
      </c>
      <c r="J31" s="1479"/>
      <c r="K31" s="1479">
        <v>15.8</v>
      </c>
      <c r="L31" s="1479"/>
      <c r="M31" s="1480">
        <v>13.6</v>
      </c>
      <c r="N31" s="1480"/>
      <c r="O31" s="1343"/>
      <c r="P31" s="1341"/>
    </row>
    <row r="32" spans="1:20" ht="18.75" customHeight="1">
      <c r="A32" s="1247"/>
      <c r="B32" s="1331"/>
      <c r="C32" s="1447" t="s">
        <v>197</v>
      </c>
      <c r="D32" s="1447"/>
      <c r="E32" s="1477">
        <v>9.4</v>
      </c>
      <c r="F32" s="1477"/>
      <c r="G32" s="1477">
        <v>8.8000000000000007</v>
      </c>
      <c r="H32" s="1477"/>
      <c r="I32" s="1477">
        <v>8.6999999999999993</v>
      </c>
      <c r="J32" s="1477"/>
      <c r="K32" s="1477">
        <v>8.9</v>
      </c>
      <c r="L32" s="1477"/>
      <c r="M32" s="1478">
        <v>7.6</v>
      </c>
      <c r="N32" s="1478"/>
      <c r="O32" s="1334"/>
      <c r="P32" s="1247"/>
    </row>
    <row r="33" spans="1:16" s="1344" customFormat="1" ht="13.5" customHeight="1">
      <c r="A33" s="1341"/>
      <c r="B33" s="1345"/>
      <c r="C33" s="799" t="s">
        <v>72</v>
      </c>
      <c r="D33" s="1271"/>
      <c r="E33" s="1452">
        <v>9.1</v>
      </c>
      <c r="F33" s="1452"/>
      <c r="G33" s="1452">
        <v>8.1999999999999993</v>
      </c>
      <c r="H33" s="1452"/>
      <c r="I33" s="1452">
        <v>8.5</v>
      </c>
      <c r="J33" s="1452"/>
      <c r="K33" s="1452">
        <v>8.8000000000000007</v>
      </c>
      <c r="L33" s="1452"/>
      <c r="M33" s="1453">
        <v>7.7</v>
      </c>
      <c r="N33" s="1453"/>
      <c r="O33" s="1343"/>
      <c r="P33" s="1341"/>
    </row>
    <row r="34" spans="1:16" s="1344" customFormat="1" ht="13.5" customHeight="1">
      <c r="A34" s="1341"/>
      <c r="B34" s="1345"/>
      <c r="C34" s="799" t="s">
        <v>71</v>
      </c>
      <c r="D34" s="1271"/>
      <c r="E34" s="1452">
        <v>9.6</v>
      </c>
      <c r="F34" s="1452"/>
      <c r="G34" s="1452">
        <v>9.4</v>
      </c>
      <c r="H34" s="1452"/>
      <c r="I34" s="1452">
        <v>8.9</v>
      </c>
      <c r="J34" s="1452"/>
      <c r="K34" s="1452">
        <v>8.9</v>
      </c>
      <c r="L34" s="1452"/>
      <c r="M34" s="1453">
        <v>7.6</v>
      </c>
      <c r="N34" s="1453"/>
      <c r="O34" s="1343"/>
      <c r="P34" s="1341"/>
    </row>
    <row r="35" spans="1:16" s="1340" customFormat="1" ht="13.5" customHeight="1">
      <c r="A35" s="1337"/>
      <c r="B35" s="1338"/>
      <c r="C35" s="1218" t="s">
        <v>198</v>
      </c>
      <c r="D35" s="1339"/>
      <c r="E35" s="1475">
        <v>0.5</v>
      </c>
      <c r="F35" s="1475"/>
      <c r="G35" s="1475">
        <v>1.2000000000000011</v>
      </c>
      <c r="H35" s="1475"/>
      <c r="I35" s="1475">
        <v>0.40000000000000036</v>
      </c>
      <c r="J35" s="1475"/>
      <c r="K35" s="1475">
        <v>9.9999999999999645E-2</v>
      </c>
      <c r="L35" s="1475"/>
      <c r="M35" s="1476">
        <v>-0.10000000000000053</v>
      </c>
      <c r="N35" s="1476"/>
      <c r="O35" s="1339"/>
      <c r="P35" s="1337"/>
    </row>
    <row r="36" spans="1:16" ht="20.25" customHeight="1" thickBot="1">
      <c r="A36" s="1247"/>
      <c r="B36" s="1331"/>
      <c r="C36" s="1257"/>
      <c r="D36" s="1346"/>
      <c r="E36" s="1346"/>
      <c r="F36" s="1346"/>
      <c r="G36" s="1346"/>
      <c r="H36" s="1346"/>
      <c r="I36" s="1346"/>
      <c r="J36" s="1346"/>
      <c r="K36" s="1346"/>
      <c r="L36" s="1346"/>
      <c r="M36" s="1465"/>
      <c r="N36" s="1465"/>
      <c r="O36" s="1334"/>
      <c r="P36" s="1247"/>
    </row>
    <row r="37" spans="1:16" s="1261" customFormat="1" ht="14.25" customHeight="1" thickBot="1">
      <c r="A37" s="1259"/>
      <c r="B37" s="1329"/>
      <c r="C37" s="1285" t="s">
        <v>550</v>
      </c>
      <c r="D37" s="1286"/>
      <c r="E37" s="1286"/>
      <c r="F37" s="1286"/>
      <c r="G37" s="1286"/>
      <c r="H37" s="1286"/>
      <c r="I37" s="1286"/>
      <c r="J37" s="1286"/>
      <c r="K37" s="1286"/>
      <c r="L37" s="1286"/>
      <c r="M37" s="1286"/>
      <c r="N37" s="1287"/>
      <c r="O37" s="1334"/>
      <c r="P37" s="1259"/>
    </row>
    <row r="38" spans="1:16" ht="3.75" customHeight="1">
      <c r="A38" s="1247"/>
      <c r="B38" s="1331"/>
      <c r="C38" s="1473" t="s">
        <v>164</v>
      </c>
      <c r="D38" s="1474"/>
      <c r="E38" s="1332"/>
      <c r="F38" s="1332"/>
      <c r="G38" s="1332"/>
      <c r="H38" s="1332"/>
      <c r="I38" s="1332"/>
      <c r="J38" s="1332"/>
      <c r="K38" s="1220"/>
      <c r="L38" s="1333"/>
      <c r="M38" s="1333"/>
      <c r="N38" s="1333"/>
      <c r="O38" s="1334"/>
      <c r="P38" s="1247"/>
    </row>
    <row r="39" spans="1:16" ht="12.75" customHeight="1">
      <c r="A39" s="1247"/>
      <c r="B39" s="1331"/>
      <c r="C39" s="1474"/>
      <c r="D39" s="1474"/>
      <c r="E39" s="1229" t="s">
        <v>34</v>
      </c>
      <c r="F39" s="1230" t="s">
        <v>34</v>
      </c>
      <c r="G39" s="1229" t="s">
        <v>662</v>
      </c>
      <c r="H39" s="1230" t="s">
        <v>34</v>
      </c>
      <c r="I39" s="1231"/>
      <c r="J39" s="1230" t="s">
        <v>34</v>
      </c>
      <c r="K39" s="1232" t="s">
        <v>34</v>
      </c>
      <c r="L39" s="1233" t="s">
        <v>663</v>
      </c>
      <c r="M39" s="1233" t="s">
        <v>34</v>
      </c>
      <c r="N39" s="1234"/>
      <c r="O39" s="1220"/>
      <c r="P39" s="1259"/>
    </row>
    <row r="40" spans="1:16" ht="12.75" customHeight="1">
      <c r="A40" s="1247"/>
      <c r="B40" s="1331"/>
      <c r="C40" s="1291"/>
      <c r="D40" s="1291"/>
      <c r="E40" s="1434" t="str">
        <f>+E7</f>
        <v>2.º trimestre</v>
      </c>
      <c r="F40" s="1434"/>
      <c r="G40" s="1434" t="str">
        <f>+G7</f>
        <v>3.º trimestre</v>
      </c>
      <c r="H40" s="1434"/>
      <c r="I40" s="1434" t="str">
        <f>+I7</f>
        <v>4.º trimestre</v>
      </c>
      <c r="J40" s="1434"/>
      <c r="K40" s="1434" t="str">
        <f>+K7</f>
        <v>1.º trimestre</v>
      </c>
      <c r="L40" s="1434"/>
      <c r="M40" s="1434" t="str">
        <f>+M7</f>
        <v>2.º trimestre</v>
      </c>
      <c r="N40" s="1434"/>
      <c r="O40" s="1347"/>
      <c r="P40" s="1247"/>
    </row>
    <row r="41" spans="1:16" ht="11.25" customHeight="1">
      <c r="A41" s="1247"/>
      <c r="B41" s="1329"/>
      <c r="C41" s="1291"/>
      <c r="D41" s="1291"/>
      <c r="E41" s="815" t="s">
        <v>165</v>
      </c>
      <c r="F41" s="815" t="s">
        <v>107</v>
      </c>
      <c r="G41" s="815" t="s">
        <v>165</v>
      </c>
      <c r="H41" s="815" t="s">
        <v>107</v>
      </c>
      <c r="I41" s="816" t="s">
        <v>165</v>
      </c>
      <c r="J41" s="816" t="s">
        <v>107</v>
      </c>
      <c r="K41" s="816" t="s">
        <v>165</v>
      </c>
      <c r="L41" s="816" t="s">
        <v>107</v>
      </c>
      <c r="M41" s="816" t="s">
        <v>165</v>
      </c>
      <c r="N41" s="816" t="s">
        <v>107</v>
      </c>
      <c r="O41" s="1348"/>
      <c r="P41" s="1247"/>
    </row>
    <row r="42" spans="1:16" s="1269" customFormat="1" ht="18.75" customHeight="1">
      <c r="A42" s="1266"/>
      <c r="B42" s="1335"/>
      <c r="C42" s="1447" t="s">
        <v>551</v>
      </c>
      <c r="D42" s="1447"/>
      <c r="E42" s="1349">
        <v>728.9</v>
      </c>
      <c r="F42" s="1349">
        <f>+E42/E$42*100</f>
        <v>100</v>
      </c>
      <c r="G42" s="1349">
        <v>688.9</v>
      </c>
      <c r="H42" s="1349">
        <f>+G42/G$42*100</f>
        <v>100</v>
      </c>
      <c r="I42" s="1349">
        <v>698.3</v>
      </c>
      <c r="J42" s="1349">
        <f>+I42/I$42*100</f>
        <v>100</v>
      </c>
      <c r="K42" s="1349">
        <v>712.9</v>
      </c>
      <c r="L42" s="1349">
        <f>+K42/K$42*100</f>
        <v>100</v>
      </c>
      <c r="M42" s="1349">
        <v>620.4</v>
      </c>
      <c r="N42" s="1349">
        <f>+M42/M$42*100</f>
        <v>100</v>
      </c>
      <c r="O42" s="1348"/>
      <c r="P42" s="1266"/>
    </row>
    <row r="43" spans="1:16" s="1277" customFormat="1" ht="14.25" customHeight="1">
      <c r="A43" s="1274"/>
      <c r="B43" s="1342"/>
      <c r="C43" s="802"/>
      <c r="D43" s="799" t="s">
        <v>552</v>
      </c>
      <c r="E43" s="1350">
        <v>491.3</v>
      </c>
      <c r="F43" s="1350">
        <f>+E43/E$42*100</f>
        <v>67.40293593085471</v>
      </c>
      <c r="G43" s="1350">
        <v>460.9</v>
      </c>
      <c r="H43" s="1350">
        <f>+G43/G$42*100</f>
        <v>66.903759616780377</v>
      </c>
      <c r="I43" s="1350">
        <v>450.1</v>
      </c>
      <c r="J43" s="1350">
        <f>+I43/I$42*100</f>
        <v>64.456537304883298</v>
      </c>
      <c r="K43" s="1350">
        <v>459.9</v>
      </c>
      <c r="L43" s="1350">
        <f>+K43/K$42*100</f>
        <v>64.51115163417029</v>
      </c>
      <c r="M43" s="1350">
        <v>397</v>
      </c>
      <c r="N43" s="1350">
        <f>+M43/M$42*100</f>
        <v>63.990973565441656</v>
      </c>
      <c r="O43" s="1347"/>
      <c r="P43" s="1274"/>
    </row>
    <row r="44" spans="1:16" s="1282" customFormat="1" ht="18.75" customHeight="1">
      <c r="A44" s="1280"/>
      <c r="B44" s="1351"/>
      <c r="C44" s="799" t="s">
        <v>540</v>
      </c>
      <c r="D44" s="805"/>
      <c r="E44" s="1350">
        <v>18.899999999999999</v>
      </c>
      <c r="F44" s="1350">
        <f>+E44/E$42*100</f>
        <v>2.5929482782274658</v>
      </c>
      <c r="G44" s="1350">
        <v>14.4</v>
      </c>
      <c r="H44" s="1350">
        <f>+G44/G$42*100</f>
        <v>2.0902888663086081</v>
      </c>
      <c r="I44" s="1350">
        <v>15.8</v>
      </c>
      <c r="J44" s="1350">
        <f>+I44/I$42*100</f>
        <v>2.2626378347415157</v>
      </c>
      <c r="K44" s="1350">
        <v>16</v>
      </c>
      <c r="L44" s="1350">
        <f>+K44/K$42*100</f>
        <v>2.2443540468508907</v>
      </c>
      <c r="M44" s="1350">
        <v>11.2</v>
      </c>
      <c r="N44" s="1350">
        <f>+M44/M$42*100</f>
        <v>1.8052869116698904</v>
      </c>
      <c r="O44" s="1352"/>
      <c r="P44" s="1280"/>
    </row>
    <row r="45" spans="1:16" s="1277" customFormat="1" ht="14.25" customHeight="1">
      <c r="A45" s="1274"/>
      <c r="B45" s="1342"/>
      <c r="C45" s="802"/>
      <c r="D45" s="1218" t="s">
        <v>552</v>
      </c>
      <c r="E45" s="1353">
        <v>16.7</v>
      </c>
      <c r="F45" s="1353">
        <f>+E45/E44*100</f>
        <v>88.359788359788354</v>
      </c>
      <c r="G45" s="1353">
        <v>10.9</v>
      </c>
      <c r="H45" s="1353">
        <f>+G45/G44*100</f>
        <v>75.694444444444443</v>
      </c>
      <c r="I45" s="1353">
        <v>12.3</v>
      </c>
      <c r="J45" s="1353">
        <f>+I45/I44*100</f>
        <v>77.848101265822791</v>
      </c>
      <c r="K45" s="1353">
        <v>12.1</v>
      </c>
      <c r="L45" s="1353">
        <f>+K45/K44*100</f>
        <v>75.625</v>
      </c>
      <c r="M45" s="1353">
        <v>9</v>
      </c>
      <c r="N45" s="1353">
        <f>+M45/M44*100</f>
        <v>80.357142857142861</v>
      </c>
      <c r="O45" s="1315"/>
      <c r="P45" s="1274"/>
    </row>
    <row r="46" spans="1:16" s="1282" customFormat="1" ht="18.75" customHeight="1">
      <c r="A46" s="1280"/>
      <c r="B46" s="1351"/>
      <c r="C46" s="799" t="s">
        <v>541</v>
      </c>
      <c r="D46" s="805"/>
      <c r="E46" s="1350">
        <v>105.9</v>
      </c>
      <c r="F46" s="1350">
        <f>+E46/E$42*100</f>
        <v>14.528741939909454</v>
      </c>
      <c r="G46" s="1350">
        <v>98.7</v>
      </c>
      <c r="H46" s="1350">
        <f>+G46/G$42*100</f>
        <v>14.327188271156919</v>
      </c>
      <c r="I46" s="1350">
        <v>94.4</v>
      </c>
      <c r="J46" s="1350">
        <f>+I46/I$42*100</f>
        <v>13.518545037949306</v>
      </c>
      <c r="K46" s="1350">
        <v>100.9</v>
      </c>
      <c r="L46" s="1350">
        <f>+K46/K$42*100</f>
        <v>14.153457707953432</v>
      </c>
      <c r="M46" s="1350">
        <v>89.8</v>
      </c>
      <c r="N46" s="1350">
        <f>+M46/M$42*100</f>
        <v>14.474532559638941</v>
      </c>
      <c r="O46" s="1352"/>
      <c r="P46" s="1280"/>
    </row>
    <row r="47" spans="1:16" s="1277" customFormat="1" ht="14.25" customHeight="1">
      <c r="A47" s="1274"/>
      <c r="B47" s="1342"/>
      <c r="C47" s="802"/>
      <c r="D47" s="1218" t="s">
        <v>552</v>
      </c>
      <c r="E47" s="1353">
        <v>81</v>
      </c>
      <c r="F47" s="1353">
        <f>+E47/E46*100</f>
        <v>76.487252124645892</v>
      </c>
      <c r="G47" s="1353">
        <v>78.099999999999994</v>
      </c>
      <c r="H47" s="1353">
        <f>+G47/G46*100</f>
        <v>79.128672745694018</v>
      </c>
      <c r="I47" s="1353">
        <v>74.900000000000006</v>
      </c>
      <c r="J47" s="1353">
        <f>+I47/I46*100</f>
        <v>79.343220338983059</v>
      </c>
      <c r="K47" s="1353">
        <v>73.900000000000006</v>
      </c>
      <c r="L47" s="1353">
        <f>+K47/K46*100</f>
        <v>73.240832507433112</v>
      </c>
      <c r="M47" s="1353">
        <v>71</v>
      </c>
      <c r="N47" s="1353">
        <f>+M47/M46*100</f>
        <v>79.064587973273944</v>
      </c>
      <c r="O47" s="1315"/>
      <c r="P47" s="1274"/>
    </row>
    <row r="48" spans="1:16" s="1282" customFormat="1" ht="18.75" customHeight="1">
      <c r="A48" s="1280"/>
      <c r="B48" s="1351"/>
      <c r="C48" s="799" t="s">
        <v>542</v>
      </c>
      <c r="D48" s="805"/>
      <c r="E48" s="1350">
        <v>102.8</v>
      </c>
      <c r="F48" s="1350">
        <f>+E48/E$42*100</f>
        <v>14.103443545067911</v>
      </c>
      <c r="G48" s="1350">
        <v>98.9</v>
      </c>
      <c r="H48" s="1350">
        <f>+G48/G$42*100</f>
        <v>14.356220060966759</v>
      </c>
      <c r="I48" s="1350">
        <v>103.5</v>
      </c>
      <c r="J48" s="1350">
        <f>+I48/I$42*100</f>
        <v>14.821709866819418</v>
      </c>
      <c r="K48" s="1350">
        <v>97.6</v>
      </c>
      <c r="L48" s="1350">
        <f>+K48/K$42*100</f>
        <v>13.690559685790433</v>
      </c>
      <c r="M48" s="1350">
        <v>88.2</v>
      </c>
      <c r="N48" s="1350">
        <f>+M48/M$42*100</f>
        <v>14.216634429400388</v>
      </c>
      <c r="O48" s="1354"/>
      <c r="P48" s="1280"/>
    </row>
    <row r="49" spans="1:16" s="1277" customFormat="1" ht="14.25" customHeight="1">
      <c r="A49" s="1274"/>
      <c r="B49" s="1342"/>
      <c r="C49" s="802"/>
      <c r="D49" s="1218" t="s">
        <v>552</v>
      </c>
      <c r="E49" s="1353">
        <v>71.7</v>
      </c>
      <c r="F49" s="1353">
        <f>+E49/E48*100</f>
        <v>69.747081712062268</v>
      </c>
      <c r="G49" s="1353">
        <v>72.5</v>
      </c>
      <c r="H49" s="1353">
        <f>+G49/G48*100</f>
        <v>73.306370070778556</v>
      </c>
      <c r="I49" s="1353">
        <v>68.2</v>
      </c>
      <c r="J49" s="1353">
        <f>+I49/I48*100</f>
        <v>65.893719806763286</v>
      </c>
      <c r="K49" s="1353">
        <v>64</v>
      </c>
      <c r="L49" s="1353">
        <f>+K49/K48*100</f>
        <v>65.573770491803288</v>
      </c>
      <c r="M49" s="1353">
        <v>61.7</v>
      </c>
      <c r="N49" s="1353">
        <f>+M49/M48*100</f>
        <v>69.954648526077108</v>
      </c>
      <c r="O49" s="1291"/>
      <c r="P49" s="1274"/>
    </row>
    <row r="50" spans="1:16" s="1282" customFormat="1" ht="18.75" customHeight="1">
      <c r="A50" s="1280"/>
      <c r="B50" s="1351"/>
      <c r="C50" s="799" t="s">
        <v>543</v>
      </c>
      <c r="D50" s="805"/>
      <c r="E50" s="1350">
        <v>196</v>
      </c>
      <c r="F50" s="1350">
        <f>+E50/E$42*100</f>
        <v>26.889833996432984</v>
      </c>
      <c r="G50" s="1350">
        <v>178.6</v>
      </c>
      <c r="H50" s="1350">
        <f>+G50/G$42*100</f>
        <v>25.925388300188708</v>
      </c>
      <c r="I50" s="1350">
        <v>169.8</v>
      </c>
      <c r="J50" s="1350">
        <f>+I50/I$42*100</f>
        <v>24.316196477158815</v>
      </c>
      <c r="K50" s="1350">
        <v>179.6</v>
      </c>
      <c r="L50" s="1350">
        <f>+K50/K$42*100</f>
        <v>25.192874175901249</v>
      </c>
      <c r="M50" s="1350">
        <v>155.30000000000001</v>
      </c>
      <c r="N50" s="1350">
        <f>+M50/M$42*100</f>
        <v>25.032237266279822</v>
      </c>
      <c r="O50" s="1354"/>
      <c r="P50" s="1280"/>
    </row>
    <row r="51" spans="1:16" s="1277" customFormat="1" ht="14.25" customHeight="1">
      <c r="A51" s="1274"/>
      <c r="B51" s="1355"/>
      <c r="C51" s="802"/>
      <c r="D51" s="1218" t="s">
        <v>552</v>
      </c>
      <c r="E51" s="1353">
        <v>135.69999999999999</v>
      </c>
      <c r="F51" s="1353">
        <f>+E51/E50*100</f>
        <v>69.23469387755101</v>
      </c>
      <c r="G51" s="1353">
        <v>114.6</v>
      </c>
      <c r="H51" s="1353">
        <f>+G51/G50*100</f>
        <v>64.165733482642779</v>
      </c>
      <c r="I51" s="1353">
        <v>109.8</v>
      </c>
      <c r="J51" s="1353">
        <f>+I51/I50*100</f>
        <v>64.664310954063595</v>
      </c>
      <c r="K51" s="1353">
        <v>120.1</v>
      </c>
      <c r="L51" s="1353">
        <f>+K51/K50*100</f>
        <v>66.870824053452111</v>
      </c>
      <c r="M51" s="1353">
        <v>97.4</v>
      </c>
      <c r="N51" s="1353">
        <f>+M51/M50*100</f>
        <v>62.717321313586602</v>
      </c>
      <c r="O51" s="1291"/>
      <c r="P51" s="1274"/>
    </row>
    <row r="52" spans="1:16" s="1282" customFormat="1" ht="18.75" customHeight="1">
      <c r="A52" s="1280"/>
      <c r="B52" s="1351"/>
      <c r="C52" s="799" t="s">
        <v>544</v>
      </c>
      <c r="D52" s="805"/>
      <c r="E52" s="1350">
        <v>185.3</v>
      </c>
      <c r="F52" s="1350">
        <f>+E52/E$42*100</f>
        <v>25.421868569076693</v>
      </c>
      <c r="G52" s="1350">
        <v>183.2</v>
      </c>
      <c r="H52" s="1350">
        <f>+G52/G$42*100</f>
        <v>26.593119465815068</v>
      </c>
      <c r="I52" s="1350">
        <v>196</v>
      </c>
      <c r="J52" s="1350">
        <f>+I52/I$42*100</f>
        <v>28.068165544894747</v>
      </c>
      <c r="K52" s="1350">
        <v>199.1</v>
      </c>
      <c r="L52" s="1350">
        <f>+K52/K$42*100</f>
        <v>27.928180670500772</v>
      </c>
      <c r="M52" s="1350">
        <v>173.9</v>
      </c>
      <c r="N52" s="1350">
        <f>+M52/M$42*100</f>
        <v>28.030303030303035</v>
      </c>
      <c r="O52" s="1354"/>
      <c r="P52" s="1280"/>
    </row>
    <row r="53" spans="1:16" s="1277" customFormat="1" ht="14.25" customHeight="1">
      <c r="A53" s="1274"/>
      <c r="B53" s="1355"/>
      <c r="C53" s="802"/>
      <c r="D53" s="1218" t="s">
        <v>552</v>
      </c>
      <c r="E53" s="1353">
        <v>113.7</v>
      </c>
      <c r="F53" s="1353">
        <f>+E53/E52*100</f>
        <v>61.359956826767402</v>
      </c>
      <c r="G53" s="1353">
        <v>116.7</v>
      </c>
      <c r="H53" s="1353">
        <f>+G53/G52*100</f>
        <v>63.700873362445421</v>
      </c>
      <c r="I53" s="1353">
        <v>115.3</v>
      </c>
      <c r="J53" s="1353">
        <f>+I53/I52*100</f>
        <v>58.826530612244895</v>
      </c>
      <c r="K53" s="1353">
        <v>122.5</v>
      </c>
      <c r="L53" s="1353">
        <f>+K53/K52*100</f>
        <v>61.526870919136115</v>
      </c>
      <c r="M53" s="1353">
        <v>100.4</v>
      </c>
      <c r="N53" s="1353">
        <f>+M53/M52*100</f>
        <v>57.734330074755611</v>
      </c>
      <c r="O53" s="1291"/>
      <c r="P53" s="1274"/>
    </row>
    <row r="54" spans="1:16" s="1282" customFormat="1" ht="18.75" customHeight="1">
      <c r="A54" s="1280"/>
      <c r="B54" s="1351"/>
      <c r="C54" s="799" t="s">
        <v>549</v>
      </c>
      <c r="D54" s="805"/>
      <c r="E54" s="1350">
        <v>120.1</v>
      </c>
      <c r="F54" s="1350">
        <f>+E54/E$42*100</f>
        <v>16.476882974344903</v>
      </c>
      <c r="G54" s="1350">
        <v>115.1</v>
      </c>
      <c r="H54" s="1350">
        <f>+G54/G$42*100</f>
        <v>16.70779503556394</v>
      </c>
      <c r="I54" s="1350">
        <v>118.7</v>
      </c>
      <c r="J54" s="1350">
        <f>+I54/I$42*100</f>
        <v>16.998424745811256</v>
      </c>
      <c r="K54" s="1350">
        <v>119.8</v>
      </c>
      <c r="L54" s="1350">
        <f>+K54/K$42*100</f>
        <v>16.804600925796045</v>
      </c>
      <c r="M54" s="1350">
        <v>101.9</v>
      </c>
      <c r="N54" s="1350">
        <f>+M54/M$42*100</f>
        <v>16.424887169568024</v>
      </c>
      <c r="O54" s="1354"/>
      <c r="P54" s="1280"/>
    </row>
    <row r="55" spans="1:16" s="1277" customFormat="1" ht="14.25" customHeight="1">
      <c r="A55" s="1274"/>
      <c r="B55" s="1355"/>
      <c r="C55" s="802"/>
      <c r="D55" s="1218" t="s">
        <v>552</v>
      </c>
      <c r="E55" s="1353">
        <v>72.599999999999994</v>
      </c>
      <c r="F55" s="1353">
        <f>+E55/E54*100</f>
        <v>60.449625312239796</v>
      </c>
      <c r="G55" s="1353">
        <v>68.2</v>
      </c>
      <c r="H55" s="1353">
        <f>+G55/G54*100</f>
        <v>59.252823631624686</v>
      </c>
      <c r="I55" s="1353">
        <v>69.7</v>
      </c>
      <c r="J55" s="1353">
        <f>+I55/I54*100</f>
        <v>58.719460825610781</v>
      </c>
      <c r="K55" s="1353">
        <v>67.400000000000006</v>
      </c>
      <c r="L55" s="1353">
        <f>+K55/K54*100</f>
        <v>56.260434056761277</v>
      </c>
      <c r="M55" s="1353">
        <v>57.5</v>
      </c>
      <c r="N55" s="1353">
        <f>+M55/M54*100</f>
        <v>56.427870461236509</v>
      </c>
      <c r="O55" s="1291"/>
      <c r="P55" s="1274"/>
    </row>
    <row r="56" spans="1:16" s="855" customFormat="1" ht="13.5" customHeight="1">
      <c r="A56" s="883"/>
      <c r="B56" s="884"/>
      <c r="C56" s="885" t="s">
        <v>444</v>
      </c>
      <c r="D56" s="886"/>
      <c r="E56" s="887"/>
      <c r="F56" s="1245"/>
      <c r="G56" s="887"/>
      <c r="H56" s="1245"/>
      <c r="I56" s="887"/>
      <c r="J56" s="1245"/>
      <c r="K56" s="887"/>
      <c r="L56" s="1245"/>
      <c r="M56" s="887"/>
      <c r="N56" s="1245"/>
      <c r="O56" s="888"/>
      <c r="P56" s="879"/>
    </row>
    <row r="57" spans="1:16" s="1358" customFormat="1" ht="13.5" customHeight="1">
      <c r="A57" s="1356"/>
      <c r="B57" s="1351"/>
      <c r="C57" s="1313" t="s">
        <v>437</v>
      </c>
      <c r="D57" s="802"/>
      <c r="E57" s="1471" t="s">
        <v>88</v>
      </c>
      <c r="F57" s="1471"/>
      <c r="G57" s="1471"/>
      <c r="H57" s="1471"/>
      <c r="I57" s="1471"/>
      <c r="J57" s="1471"/>
      <c r="K57" s="1471"/>
      <c r="L57" s="1471"/>
      <c r="M57" s="1471"/>
      <c r="N57" s="1471"/>
      <c r="O57" s="1357"/>
      <c r="P57" s="1356"/>
    </row>
    <row r="58" spans="1:16" ht="13.5" customHeight="1">
      <c r="A58" s="1247"/>
      <c r="B58" s="1359">
        <v>8</v>
      </c>
      <c r="C58" s="1472">
        <v>42217</v>
      </c>
      <c r="D58" s="1472"/>
      <c r="E58" s="1220"/>
      <c r="F58" s="1220"/>
      <c r="G58" s="1220"/>
      <c r="H58" s="1220"/>
      <c r="I58" s="1220"/>
      <c r="J58" s="1220"/>
      <c r="K58" s="1220"/>
      <c r="L58" s="1220"/>
      <c r="M58" s="1220"/>
      <c r="N58" s="1220"/>
      <c r="O58" s="1360"/>
      <c r="P58" s="1247"/>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S62"/>
  <sheetViews>
    <sheetView zoomScaleNormal="100" workbookViewId="0"/>
  </sheetViews>
  <sheetFormatPr defaultRowHeight="12.75"/>
  <cols>
    <col min="1" max="1" width="1" style="139" customWidth="1"/>
    <col min="2" max="2" width="2.5703125" style="139" customWidth="1"/>
    <col min="3" max="3" width="1" style="139" customWidth="1"/>
    <col min="4" max="4" width="24.7109375" style="139" customWidth="1"/>
    <col min="5" max="17" width="5.42578125" style="139" customWidth="1"/>
    <col min="18" max="18" width="2.5703125" style="139" customWidth="1"/>
    <col min="19" max="19" width="1" style="139" customWidth="1"/>
    <col min="20" max="16384" width="9.140625" style="139"/>
  </cols>
  <sheetData>
    <row r="1" spans="1:19" ht="13.5" customHeight="1">
      <c r="A1" s="138"/>
      <c r="B1" s="1493" t="s">
        <v>438</v>
      </c>
      <c r="C1" s="1493"/>
      <c r="D1" s="1493"/>
      <c r="E1" s="140"/>
      <c r="F1" s="140"/>
      <c r="G1" s="140"/>
      <c r="H1" s="140"/>
      <c r="I1" s="140"/>
      <c r="J1" s="140"/>
      <c r="K1" s="140"/>
      <c r="L1" s="140"/>
      <c r="M1" s="140"/>
      <c r="N1" s="140"/>
      <c r="O1" s="140"/>
      <c r="P1" s="140"/>
      <c r="Q1" s="140"/>
      <c r="R1" s="140"/>
      <c r="S1" s="138"/>
    </row>
    <row r="2" spans="1:19" ht="6" customHeight="1">
      <c r="A2" s="138"/>
      <c r="B2" s="624"/>
      <c r="C2" s="624"/>
      <c r="D2" s="624"/>
      <c r="E2" s="236"/>
      <c r="F2" s="236"/>
      <c r="G2" s="236"/>
      <c r="H2" s="236"/>
      <c r="I2" s="236"/>
      <c r="J2" s="236"/>
      <c r="K2" s="236"/>
      <c r="L2" s="236"/>
      <c r="M2" s="236"/>
      <c r="N2" s="236"/>
      <c r="O2" s="236"/>
      <c r="P2" s="236"/>
      <c r="Q2" s="236"/>
      <c r="R2" s="237"/>
      <c r="S2" s="140"/>
    </row>
    <row r="3" spans="1:19" ht="10.5" customHeight="1" thickBot="1">
      <c r="A3" s="138"/>
      <c r="B3" s="140"/>
      <c r="C3" s="140"/>
      <c r="D3" s="140"/>
      <c r="E3" s="592"/>
      <c r="F3" s="592"/>
      <c r="G3" s="140"/>
      <c r="H3" s="140"/>
      <c r="I3" s="140"/>
      <c r="J3" s="140"/>
      <c r="K3" s="140"/>
      <c r="L3" s="140"/>
      <c r="M3" s="140"/>
      <c r="N3" s="140"/>
      <c r="O3" s="140"/>
      <c r="P3" s="592"/>
      <c r="Q3" s="592" t="s">
        <v>70</v>
      </c>
      <c r="R3" s="238"/>
      <c r="S3" s="140"/>
    </row>
    <row r="4" spans="1:19" ht="13.5" customHeight="1" thickBot="1">
      <c r="A4" s="138"/>
      <c r="B4" s="140"/>
      <c r="C4" s="405" t="s">
        <v>439</v>
      </c>
      <c r="D4" s="410"/>
      <c r="E4" s="411"/>
      <c r="F4" s="411"/>
      <c r="G4" s="411"/>
      <c r="H4" s="411"/>
      <c r="I4" s="411"/>
      <c r="J4" s="411"/>
      <c r="K4" s="411"/>
      <c r="L4" s="411"/>
      <c r="M4" s="411"/>
      <c r="N4" s="411"/>
      <c r="O4" s="411"/>
      <c r="P4" s="411"/>
      <c r="Q4" s="412"/>
      <c r="R4" s="238"/>
      <c r="S4" s="140"/>
    </row>
    <row r="5" spans="1:19" ht="12" customHeight="1">
      <c r="A5" s="138"/>
      <c r="B5" s="140"/>
      <c r="C5" s="935" t="s">
        <v>78</v>
      </c>
      <c r="D5" s="935"/>
      <c r="E5" s="188"/>
      <c r="F5" s="188"/>
      <c r="G5" s="188"/>
      <c r="H5" s="188"/>
      <c r="I5" s="188"/>
      <c r="J5" s="188"/>
      <c r="K5" s="188"/>
      <c r="L5" s="188"/>
      <c r="M5" s="188"/>
      <c r="N5" s="188"/>
      <c r="O5" s="188"/>
      <c r="P5" s="188"/>
      <c r="Q5" s="188"/>
      <c r="R5" s="238"/>
      <c r="S5" s="140"/>
    </row>
    <row r="6" spans="1:19" s="99" customFormat="1" ht="13.5" customHeight="1">
      <c r="A6" s="166"/>
      <c r="B6" s="175"/>
      <c r="C6" s="1490" t="s">
        <v>129</v>
      </c>
      <c r="D6" s="1491"/>
      <c r="E6" s="1491"/>
      <c r="F6" s="1491"/>
      <c r="G6" s="1491"/>
      <c r="H6" s="1491"/>
      <c r="I6" s="1491"/>
      <c r="J6" s="1491"/>
      <c r="K6" s="1491"/>
      <c r="L6" s="1491"/>
      <c r="M6" s="1491"/>
      <c r="N6" s="1491"/>
      <c r="O6" s="1491"/>
      <c r="P6" s="1491"/>
      <c r="Q6" s="1492"/>
      <c r="R6" s="238"/>
      <c r="S6" s="4"/>
    </row>
    <row r="7" spans="1:19" s="99" customFormat="1" ht="3.75" customHeight="1">
      <c r="A7" s="166"/>
      <c r="B7" s="175"/>
      <c r="C7" s="936"/>
      <c r="D7" s="936"/>
      <c r="E7" s="937"/>
      <c r="F7" s="937"/>
      <c r="G7" s="937"/>
      <c r="H7" s="937"/>
      <c r="I7" s="937"/>
      <c r="J7" s="937"/>
      <c r="K7" s="937"/>
      <c r="L7" s="937"/>
      <c r="M7" s="937"/>
      <c r="N7" s="937"/>
      <c r="O7" s="937"/>
      <c r="P7" s="937"/>
      <c r="Q7" s="937"/>
      <c r="R7" s="238"/>
      <c r="S7" s="4"/>
    </row>
    <row r="8" spans="1:19" s="99" customFormat="1" ht="13.5" customHeight="1">
      <c r="A8" s="166"/>
      <c r="B8" s="175"/>
      <c r="C8" s="937"/>
      <c r="D8" s="937"/>
      <c r="E8" s="1494">
        <v>2014</v>
      </c>
      <c r="F8" s="1494"/>
      <c r="G8" s="1494"/>
      <c r="H8" s="1494"/>
      <c r="I8" s="1494"/>
      <c r="J8" s="1494"/>
      <c r="K8" s="1494"/>
      <c r="L8" s="1494">
        <v>2015</v>
      </c>
      <c r="M8" s="1494"/>
      <c r="N8" s="1494"/>
      <c r="O8" s="1494"/>
      <c r="P8" s="1494"/>
      <c r="Q8" s="1494"/>
      <c r="R8" s="238"/>
      <c r="S8" s="4"/>
    </row>
    <row r="9" spans="1:19" ht="12.75" customHeight="1">
      <c r="A9" s="138"/>
      <c r="B9" s="140"/>
      <c r="C9" s="1485"/>
      <c r="D9" s="1485"/>
      <c r="E9" s="755" t="s">
        <v>100</v>
      </c>
      <c r="F9" s="755" t="s">
        <v>99</v>
      </c>
      <c r="G9" s="755" t="s">
        <v>98</v>
      </c>
      <c r="H9" s="755" t="s">
        <v>97</v>
      </c>
      <c r="I9" s="755" t="s">
        <v>96</v>
      </c>
      <c r="J9" s="755" t="s">
        <v>95</v>
      </c>
      <c r="K9" s="755" t="s">
        <v>94</v>
      </c>
      <c r="L9" s="755" t="s">
        <v>93</v>
      </c>
      <c r="M9" s="755" t="s">
        <v>104</v>
      </c>
      <c r="N9" s="755" t="s">
        <v>103</v>
      </c>
      <c r="O9" s="755" t="s">
        <v>102</v>
      </c>
      <c r="P9" s="755" t="s">
        <v>101</v>
      </c>
      <c r="Q9" s="755" t="s">
        <v>100</v>
      </c>
      <c r="R9" s="238"/>
      <c r="S9" s="140"/>
    </row>
    <row r="10" spans="1:19" ht="3.75" customHeight="1">
      <c r="A10" s="138"/>
      <c r="B10" s="140"/>
      <c r="C10" s="895"/>
      <c r="D10" s="895"/>
      <c r="E10" s="892"/>
      <c r="F10" s="892"/>
      <c r="G10" s="892"/>
      <c r="H10" s="892"/>
      <c r="I10" s="892"/>
      <c r="J10" s="892"/>
      <c r="K10" s="892"/>
      <c r="L10" s="892"/>
      <c r="M10" s="892"/>
      <c r="N10" s="892"/>
      <c r="O10" s="892"/>
      <c r="P10" s="892"/>
      <c r="Q10" s="892"/>
      <c r="R10" s="238"/>
      <c r="S10" s="140"/>
    </row>
    <row r="11" spans="1:19" ht="13.5" customHeight="1">
      <c r="A11" s="138"/>
      <c r="B11" s="140"/>
      <c r="C11" s="1488" t="s">
        <v>423</v>
      </c>
      <c r="D11" s="1489"/>
      <c r="E11" s="893"/>
      <c r="F11" s="893"/>
      <c r="G11" s="893"/>
      <c r="H11" s="893"/>
      <c r="I11" s="893"/>
      <c r="J11" s="893"/>
      <c r="K11" s="893"/>
      <c r="L11" s="893"/>
      <c r="M11" s="893"/>
      <c r="N11" s="893"/>
      <c r="O11" s="893"/>
      <c r="P11" s="893"/>
      <c r="Q11" s="893"/>
      <c r="R11" s="238"/>
      <c r="S11" s="140"/>
    </row>
    <row r="12" spans="1:19" s="174" customFormat="1" ht="13.5" customHeight="1">
      <c r="A12" s="166"/>
      <c r="B12" s="175"/>
      <c r="D12" s="941" t="s">
        <v>68</v>
      </c>
      <c r="E12" s="896">
        <v>104</v>
      </c>
      <c r="F12" s="896">
        <v>97</v>
      </c>
      <c r="G12" s="896">
        <v>86</v>
      </c>
      <c r="H12" s="896">
        <v>82</v>
      </c>
      <c r="I12" s="896">
        <v>72</v>
      </c>
      <c r="J12" s="896">
        <v>80</v>
      </c>
      <c r="K12" s="896">
        <v>106</v>
      </c>
      <c r="L12" s="896">
        <v>99</v>
      </c>
      <c r="M12" s="896">
        <v>108</v>
      </c>
      <c r="N12" s="896">
        <v>112</v>
      </c>
      <c r="O12" s="896">
        <v>118</v>
      </c>
      <c r="P12" s="896">
        <v>102</v>
      </c>
      <c r="Q12" s="896">
        <v>95</v>
      </c>
      <c r="R12" s="238"/>
      <c r="S12" s="140"/>
    </row>
    <row r="13" spans="1:19" s="163" customFormat="1" ht="18.75" customHeight="1">
      <c r="A13" s="166"/>
      <c r="B13" s="175"/>
      <c r="C13" s="623"/>
      <c r="D13" s="239"/>
      <c r="E13" s="168"/>
      <c r="F13" s="168"/>
      <c r="G13" s="168"/>
      <c r="H13" s="168"/>
      <c r="I13" s="168"/>
      <c r="J13" s="168"/>
      <c r="K13" s="168"/>
      <c r="L13" s="168"/>
      <c r="M13" s="168"/>
      <c r="N13" s="168"/>
      <c r="O13" s="168"/>
      <c r="P13" s="168"/>
      <c r="Q13" s="168"/>
      <c r="R13" s="238"/>
      <c r="S13" s="140"/>
    </row>
    <row r="14" spans="1:19" s="163" customFormat="1" ht="13.5" customHeight="1">
      <c r="A14" s="166"/>
      <c r="B14" s="175"/>
      <c r="C14" s="1488" t="s">
        <v>147</v>
      </c>
      <c r="D14" s="1489"/>
      <c r="E14" s="168"/>
      <c r="F14" s="168"/>
      <c r="G14" s="168"/>
      <c r="H14" s="168"/>
      <c r="I14" s="168"/>
      <c r="J14" s="168"/>
      <c r="K14" s="168"/>
      <c r="L14" s="168"/>
      <c r="M14" s="168"/>
      <c r="N14" s="168"/>
      <c r="O14" s="168"/>
      <c r="P14" s="168"/>
      <c r="Q14" s="168"/>
      <c r="R14" s="238"/>
      <c r="S14" s="140"/>
    </row>
    <row r="15" spans="1:19" s="170" customFormat="1" ht="13.5" customHeight="1">
      <c r="A15" s="166"/>
      <c r="B15" s="175"/>
      <c r="D15" s="941" t="s">
        <v>68</v>
      </c>
      <c r="E15" s="929">
        <v>827</v>
      </c>
      <c r="F15" s="929">
        <v>819</v>
      </c>
      <c r="G15" s="929">
        <v>740</v>
      </c>
      <c r="H15" s="929">
        <v>815</v>
      </c>
      <c r="I15" s="929">
        <v>789</v>
      </c>
      <c r="J15" s="929">
        <v>881</v>
      </c>
      <c r="K15" s="929">
        <v>1537</v>
      </c>
      <c r="L15" s="929">
        <v>1692</v>
      </c>
      <c r="M15" s="929">
        <v>1473</v>
      </c>
      <c r="N15" s="929">
        <v>1555</v>
      </c>
      <c r="O15" s="929">
        <v>1581</v>
      </c>
      <c r="P15" s="929">
        <v>1528</v>
      </c>
      <c r="Q15" s="929">
        <v>1089</v>
      </c>
      <c r="R15" s="241"/>
      <c r="S15" s="164"/>
    </row>
    <row r="16" spans="1:19" s="144" customFormat="1" ht="26.25" customHeight="1">
      <c r="A16" s="957"/>
      <c r="B16" s="143"/>
      <c r="C16" s="958"/>
      <c r="D16" s="959" t="s">
        <v>688</v>
      </c>
      <c r="E16" s="960">
        <v>462</v>
      </c>
      <c r="F16" s="960">
        <v>399</v>
      </c>
      <c r="G16" s="960">
        <v>335</v>
      </c>
      <c r="H16" s="960">
        <v>490</v>
      </c>
      <c r="I16" s="960">
        <v>529</v>
      </c>
      <c r="J16" s="960">
        <v>646</v>
      </c>
      <c r="K16" s="960">
        <v>1036</v>
      </c>
      <c r="L16" s="960">
        <v>927</v>
      </c>
      <c r="M16" s="960">
        <v>986</v>
      </c>
      <c r="N16" s="960">
        <v>1087</v>
      </c>
      <c r="O16" s="960">
        <v>1130</v>
      </c>
      <c r="P16" s="960">
        <v>1145</v>
      </c>
      <c r="Q16" s="960">
        <v>854</v>
      </c>
      <c r="R16" s="955"/>
      <c r="S16" s="143"/>
    </row>
    <row r="17" spans="1:19" s="163" customFormat="1" ht="18.75" customHeight="1">
      <c r="A17" s="166"/>
      <c r="B17" s="162"/>
      <c r="C17" s="623" t="s">
        <v>240</v>
      </c>
      <c r="D17" s="961" t="s">
        <v>689</v>
      </c>
      <c r="E17" s="950">
        <v>365</v>
      </c>
      <c r="F17" s="950">
        <v>420</v>
      </c>
      <c r="G17" s="950">
        <v>405</v>
      </c>
      <c r="H17" s="950">
        <v>325</v>
      </c>
      <c r="I17" s="950">
        <v>260</v>
      </c>
      <c r="J17" s="950">
        <v>235</v>
      </c>
      <c r="K17" s="950">
        <v>501</v>
      </c>
      <c r="L17" s="950">
        <v>765</v>
      </c>
      <c r="M17" s="950">
        <v>487</v>
      </c>
      <c r="N17" s="950">
        <v>468</v>
      </c>
      <c r="O17" s="950">
        <v>451</v>
      </c>
      <c r="P17" s="950">
        <v>383</v>
      </c>
      <c r="Q17" s="950">
        <v>235</v>
      </c>
      <c r="R17" s="238"/>
      <c r="S17" s="140"/>
    </row>
    <row r="18" spans="1:19" s="163" customFormat="1">
      <c r="A18" s="166"/>
      <c r="B18" s="162"/>
      <c r="C18" s="623"/>
      <c r="D18" s="242"/>
      <c r="E18" s="168"/>
      <c r="F18" s="168"/>
      <c r="G18" s="168"/>
      <c r="H18" s="168"/>
      <c r="I18" s="168"/>
      <c r="J18" s="168"/>
      <c r="K18" s="168"/>
      <c r="L18" s="168"/>
      <c r="M18" s="168"/>
      <c r="N18" s="168"/>
      <c r="O18" s="168"/>
      <c r="P18" s="168"/>
      <c r="Q18" s="168"/>
      <c r="R18" s="238"/>
      <c r="S18" s="140"/>
    </row>
    <row r="19" spans="1:19" s="163" customFormat="1" ht="13.5" customHeight="1">
      <c r="A19" s="166"/>
      <c r="B19" s="162"/>
      <c r="C19" s="623"/>
      <c r="D19" s="242"/>
      <c r="E19" s="158"/>
      <c r="F19" s="158"/>
      <c r="G19" s="158"/>
      <c r="H19" s="158"/>
      <c r="I19" s="158"/>
      <c r="J19" s="158"/>
      <c r="K19" s="158"/>
      <c r="L19" s="158"/>
      <c r="M19" s="158"/>
      <c r="N19" s="158"/>
      <c r="O19" s="158"/>
      <c r="P19" s="158"/>
      <c r="Q19" s="158"/>
      <c r="R19" s="238"/>
      <c r="S19" s="140"/>
    </row>
    <row r="20" spans="1:19" s="163" customFormat="1" ht="13.5" customHeight="1">
      <c r="A20" s="166"/>
      <c r="B20" s="162"/>
      <c r="C20" s="623"/>
      <c r="D20" s="500"/>
      <c r="E20" s="169"/>
      <c r="F20" s="169"/>
      <c r="G20" s="169"/>
      <c r="H20" s="169"/>
      <c r="I20" s="169"/>
      <c r="J20" s="169"/>
      <c r="K20" s="169"/>
      <c r="L20" s="169"/>
      <c r="M20" s="169"/>
      <c r="N20" s="169"/>
      <c r="O20" s="169"/>
      <c r="P20" s="169"/>
      <c r="Q20" s="169"/>
      <c r="R20" s="238"/>
      <c r="S20" s="140"/>
    </row>
    <row r="21" spans="1:19" s="163" customFormat="1" ht="13.5" customHeight="1">
      <c r="A21" s="166"/>
      <c r="B21" s="162"/>
      <c r="C21" s="623"/>
      <c r="D21" s="500"/>
      <c r="E21" s="169"/>
      <c r="F21" s="169"/>
      <c r="G21" s="169"/>
      <c r="H21" s="169"/>
      <c r="I21" s="169"/>
      <c r="J21" s="169"/>
      <c r="K21" s="169"/>
      <c r="L21" s="169"/>
      <c r="M21" s="169"/>
      <c r="N21" s="169"/>
      <c r="O21" s="169"/>
      <c r="P21" s="169"/>
      <c r="Q21" s="169"/>
      <c r="R21" s="238"/>
      <c r="S21" s="140"/>
    </row>
    <row r="22" spans="1:19" s="163" customFormat="1" ht="13.5" customHeight="1">
      <c r="A22" s="161"/>
      <c r="B22" s="162"/>
      <c r="C22" s="623"/>
      <c r="D22" s="500"/>
      <c r="E22" s="169"/>
      <c r="F22" s="169"/>
      <c r="G22" s="169"/>
      <c r="H22" s="169"/>
      <c r="I22" s="169"/>
      <c r="J22" s="169"/>
      <c r="K22" s="169"/>
      <c r="L22" s="169"/>
      <c r="M22" s="169"/>
      <c r="N22" s="169"/>
      <c r="O22" s="169"/>
      <c r="P22" s="169"/>
      <c r="Q22" s="169"/>
      <c r="R22" s="238"/>
      <c r="S22" s="140"/>
    </row>
    <row r="23" spans="1:19" s="163" customFormat="1" ht="13.5" customHeight="1">
      <c r="A23" s="161"/>
      <c r="B23" s="162"/>
      <c r="C23" s="623"/>
      <c r="D23" s="500"/>
      <c r="E23" s="169"/>
      <c r="F23" s="169"/>
      <c r="G23" s="169"/>
      <c r="H23" s="169"/>
      <c r="I23" s="169"/>
      <c r="J23" s="169"/>
      <c r="K23" s="169"/>
      <c r="L23" s="169"/>
      <c r="M23" s="169"/>
      <c r="N23" s="169"/>
      <c r="O23" s="169"/>
      <c r="P23" s="169"/>
      <c r="Q23" s="169"/>
      <c r="R23" s="238"/>
      <c r="S23" s="140"/>
    </row>
    <row r="24" spans="1:19" s="163" customFormat="1" ht="13.5" customHeight="1">
      <c r="A24" s="161"/>
      <c r="B24" s="162"/>
      <c r="C24" s="623"/>
      <c r="D24" s="500"/>
      <c r="E24" s="169"/>
      <c r="F24" s="169"/>
      <c r="G24" s="169"/>
      <c r="H24" s="169"/>
      <c r="I24" s="169"/>
      <c r="J24" s="169"/>
      <c r="K24" s="169"/>
      <c r="L24" s="169"/>
      <c r="M24" s="169"/>
      <c r="N24" s="169"/>
      <c r="O24" s="169"/>
      <c r="P24" s="169"/>
      <c r="Q24" s="169"/>
      <c r="R24" s="238"/>
      <c r="S24" s="140"/>
    </row>
    <row r="25" spans="1:19" s="163" customFormat="1" ht="13.5" customHeight="1">
      <c r="A25" s="161"/>
      <c r="B25" s="162"/>
      <c r="C25" s="623"/>
      <c r="D25" s="500"/>
      <c r="E25" s="169"/>
      <c r="F25" s="169"/>
      <c r="G25" s="169"/>
      <c r="H25" s="169"/>
      <c r="I25" s="169"/>
      <c r="J25" s="169"/>
      <c r="K25" s="169"/>
      <c r="L25" s="169"/>
      <c r="M25" s="169"/>
      <c r="N25" s="169"/>
      <c r="O25" s="169"/>
      <c r="P25" s="169"/>
      <c r="Q25" s="169"/>
      <c r="R25" s="238"/>
      <c r="S25" s="140"/>
    </row>
    <row r="26" spans="1:19" s="170" customFormat="1" ht="13.5" customHeight="1">
      <c r="A26" s="171"/>
      <c r="B26" s="172"/>
      <c r="C26" s="501"/>
      <c r="D26" s="240"/>
      <c r="E26" s="173"/>
      <c r="F26" s="173"/>
      <c r="G26" s="173"/>
      <c r="H26" s="173"/>
      <c r="I26" s="173"/>
      <c r="J26" s="173"/>
      <c r="K26" s="173"/>
      <c r="L26" s="173"/>
      <c r="M26" s="173"/>
      <c r="N26" s="173"/>
      <c r="O26" s="173"/>
      <c r="P26" s="173"/>
      <c r="Q26" s="173"/>
      <c r="R26" s="241"/>
      <c r="S26" s="164"/>
    </row>
    <row r="27" spans="1:19" ht="13.5" customHeight="1">
      <c r="A27" s="138"/>
      <c r="B27" s="140"/>
      <c r="C27" s="623"/>
      <c r="D27" s="141"/>
      <c r="E27" s="169"/>
      <c r="F27" s="169"/>
      <c r="G27" s="169"/>
      <c r="H27" s="169"/>
      <c r="I27" s="169"/>
      <c r="J27" s="169"/>
      <c r="K27" s="169"/>
      <c r="L27" s="169"/>
      <c r="M27" s="169"/>
      <c r="N27" s="169"/>
      <c r="O27" s="169"/>
      <c r="P27" s="169"/>
      <c r="Q27" s="169"/>
      <c r="R27" s="238"/>
      <c r="S27" s="140"/>
    </row>
    <row r="28" spans="1:19" s="163" customFormat="1" ht="13.5" customHeight="1">
      <c r="A28" s="161"/>
      <c r="B28" s="162"/>
      <c r="C28" s="623"/>
      <c r="D28" s="141"/>
      <c r="E28" s="169"/>
      <c r="F28" s="169"/>
      <c r="G28" s="169"/>
      <c r="H28" s="169"/>
      <c r="I28" s="169"/>
      <c r="J28" s="169"/>
      <c r="K28" s="169"/>
      <c r="L28" s="169"/>
      <c r="M28" s="169"/>
      <c r="N28" s="169"/>
      <c r="O28" s="169"/>
      <c r="P28" s="169"/>
      <c r="Q28" s="169"/>
      <c r="R28" s="238"/>
      <c r="S28" s="140"/>
    </row>
    <row r="29" spans="1:19" s="163" customFormat="1" ht="13.5" customHeight="1">
      <c r="A29" s="161"/>
      <c r="B29" s="162"/>
      <c r="C29" s="623"/>
      <c r="D29" s="242"/>
      <c r="E29" s="169"/>
      <c r="F29" s="169"/>
      <c r="G29" s="169"/>
      <c r="H29" s="169"/>
      <c r="I29" s="169"/>
      <c r="J29" s="169"/>
      <c r="K29" s="169"/>
      <c r="L29" s="169"/>
      <c r="M29" s="169"/>
      <c r="N29" s="169"/>
      <c r="O29" s="169"/>
      <c r="P29" s="169"/>
      <c r="Q29" s="169"/>
      <c r="R29" s="238"/>
      <c r="S29" s="140"/>
    </row>
    <row r="30" spans="1:19" s="163" customFormat="1" ht="13.5" customHeight="1">
      <c r="A30" s="161"/>
      <c r="B30" s="162"/>
      <c r="C30" s="623"/>
      <c r="D30" s="758"/>
      <c r="E30" s="759"/>
      <c r="F30" s="759"/>
      <c r="G30" s="759"/>
      <c r="H30" s="759"/>
      <c r="I30" s="759"/>
      <c r="J30" s="759"/>
      <c r="K30" s="759"/>
      <c r="L30" s="759"/>
      <c r="M30" s="759"/>
      <c r="N30" s="759"/>
      <c r="O30" s="759"/>
      <c r="P30" s="759"/>
      <c r="Q30" s="759"/>
      <c r="R30" s="238"/>
      <c r="S30" s="140"/>
    </row>
    <row r="31" spans="1:19" s="170" customFormat="1" ht="13.5" customHeight="1">
      <c r="A31" s="171"/>
      <c r="B31" s="172"/>
      <c r="C31" s="501"/>
      <c r="D31" s="760"/>
      <c r="E31" s="760"/>
      <c r="F31" s="760"/>
      <c r="G31" s="760"/>
      <c r="H31" s="760"/>
      <c r="I31" s="760"/>
      <c r="J31" s="760"/>
      <c r="K31" s="760"/>
      <c r="L31" s="760"/>
      <c r="M31" s="760"/>
      <c r="N31" s="760"/>
      <c r="O31" s="760"/>
      <c r="P31" s="760"/>
      <c r="Q31" s="760"/>
      <c r="R31" s="241"/>
      <c r="S31" s="164"/>
    </row>
    <row r="32" spans="1:19" ht="35.25" customHeight="1">
      <c r="A32" s="138"/>
      <c r="B32" s="140"/>
      <c r="C32" s="623"/>
      <c r="D32" s="761"/>
      <c r="E32" s="759"/>
      <c r="F32" s="759"/>
      <c r="G32" s="759"/>
      <c r="H32" s="759"/>
      <c r="I32" s="759"/>
      <c r="J32" s="759"/>
      <c r="K32" s="759"/>
      <c r="L32" s="759"/>
      <c r="M32" s="759"/>
      <c r="N32" s="759"/>
      <c r="O32" s="759"/>
      <c r="P32" s="759"/>
      <c r="Q32" s="759"/>
      <c r="R32" s="238"/>
      <c r="S32" s="140"/>
    </row>
    <row r="33" spans="1:19" ht="13.5" customHeight="1">
      <c r="A33" s="138"/>
      <c r="B33" s="140"/>
      <c r="C33" s="942" t="s">
        <v>183</v>
      </c>
      <c r="D33" s="943"/>
      <c r="E33" s="943"/>
      <c r="F33" s="943"/>
      <c r="G33" s="943"/>
      <c r="H33" s="943"/>
      <c r="I33" s="943"/>
      <c r="J33" s="943"/>
      <c r="K33" s="943"/>
      <c r="L33" s="943"/>
      <c r="M33" s="943"/>
      <c r="N33" s="943"/>
      <c r="O33" s="943"/>
      <c r="P33" s="943"/>
      <c r="Q33" s="944"/>
      <c r="R33" s="238"/>
      <c r="S33" s="167"/>
    </row>
    <row r="34" spans="1:19" s="163" customFormat="1" ht="3.75" customHeight="1">
      <c r="A34" s="161"/>
      <c r="B34" s="162"/>
      <c r="C34" s="623"/>
      <c r="D34" s="242"/>
      <c r="E34" s="169"/>
      <c r="F34" s="169"/>
      <c r="G34" s="169"/>
      <c r="H34" s="169"/>
      <c r="I34" s="169"/>
      <c r="J34" s="169"/>
      <c r="K34" s="169"/>
      <c r="L34" s="169"/>
      <c r="M34" s="169"/>
      <c r="N34" s="169"/>
      <c r="O34" s="169"/>
      <c r="P34" s="169"/>
      <c r="Q34" s="169"/>
      <c r="R34" s="238"/>
      <c r="S34" s="140"/>
    </row>
    <row r="35" spans="1:19" ht="12.75" customHeight="1">
      <c r="A35" s="138"/>
      <c r="B35" s="140"/>
      <c r="C35" s="1485"/>
      <c r="D35" s="1485"/>
      <c r="E35" s="928">
        <v>2002</v>
      </c>
      <c r="F35" s="928">
        <v>2003</v>
      </c>
      <c r="G35" s="928">
        <v>2004</v>
      </c>
      <c r="H35" s="930" t="s">
        <v>690</v>
      </c>
      <c r="I35" s="928" t="s">
        <v>691</v>
      </c>
      <c r="J35" s="928" t="s">
        <v>692</v>
      </c>
      <c r="K35" s="928" t="s">
        <v>693</v>
      </c>
      <c r="L35" s="921" t="s">
        <v>694</v>
      </c>
      <c r="M35" s="924" t="s">
        <v>695</v>
      </c>
      <c r="N35" s="938" t="s">
        <v>696</v>
      </c>
      <c r="O35" s="938" t="s">
        <v>697</v>
      </c>
      <c r="P35" s="938">
        <v>2013</v>
      </c>
      <c r="Q35" s="938">
        <v>2014</v>
      </c>
      <c r="R35" s="238"/>
      <c r="S35" s="140"/>
    </row>
    <row r="36" spans="1:19" ht="3.75" customHeight="1">
      <c r="A36" s="138"/>
      <c r="B36" s="140"/>
      <c r="C36" s="895"/>
      <c r="D36" s="895"/>
      <c r="E36" s="881"/>
      <c r="F36" s="881"/>
      <c r="G36" s="916"/>
      <c r="H36" s="931"/>
      <c r="I36" s="1074"/>
      <c r="J36" s="1074"/>
      <c r="K36" s="1074"/>
      <c r="L36" s="916"/>
      <c r="M36" s="916"/>
      <c r="N36" s="939"/>
      <c r="O36" s="939"/>
      <c r="P36" s="939"/>
      <c r="Q36" s="939"/>
      <c r="R36" s="238"/>
      <c r="S36" s="140"/>
    </row>
    <row r="37" spans="1:19" ht="13.5" customHeight="1">
      <c r="A37" s="138"/>
      <c r="B37" s="140"/>
      <c r="C37" s="1488" t="s">
        <v>423</v>
      </c>
      <c r="D37" s="1489"/>
      <c r="E37" s="881"/>
      <c r="F37" s="881"/>
      <c r="G37" s="916"/>
      <c r="H37" s="931"/>
      <c r="I37" s="1074"/>
      <c r="J37" s="1074"/>
      <c r="K37" s="1074"/>
      <c r="L37" s="916"/>
      <c r="M37" s="916"/>
      <c r="N37" s="939"/>
      <c r="O37" s="939"/>
      <c r="P37" s="939"/>
      <c r="Q37" s="939"/>
      <c r="R37" s="238"/>
      <c r="S37" s="140"/>
    </row>
    <row r="38" spans="1:19" s="174" customFormat="1" ht="13.5" customHeight="1">
      <c r="A38" s="166"/>
      <c r="B38" s="175"/>
      <c r="D38" s="941" t="s">
        <v>68</v>
      </c>
      <c r="E38" s="940" t="s">
        <v>424</v>
      </c>
      <c r="F38" s="940" t="s">
        <v>424</v>
      </c>
      <c r="G38" s="940" t="s">
        <v>424</v>
      </c>
      <c r="H38" s="896">
        <v>34</v>
      </c>
      <c r="I38" s="913">
        <v>49</v>
      </c>
      <c r="J38" s="913">
        <v>28</v>
      </c>
      <c r="K38" s="913">
        <v>54</v>
      </c>
      <c r="L38" s="922">
        <v>423</v>
      </c>
      <c r="M38" s="925">
        <v>324</v>
      </c>
      <c r="N38" s="917">
        <v>266</v>
      </c>
      <c r="O38" s="917">
        <v>550</v>
      </c>
      <c r="P38" s="917">
        <v>547</v>
      </c>
      <c r="Q38" s="917">
        <v>344</v>
      </c>
      <c r="R38" s="238"/>
      <c r="S38" s="140"/>
    </row>
    <row r="39" spans="1:19" s="163" customFormat="1" ht="18.75" customHeight="1">
      <c r="A39" s="161"/>
      <c r="B39" s="162"/>
      <c r="C39" s="623"/>
      <c r="D39" s="239"/>
      <c r="E39" s="882"/>
      <c r="F39" s="882"/>
      <c r="G39" s="926"/>
      <c r="H39" s="168"/>
      <c r="I39" s="915"/>
      <c r="J39" s="915"/>
      <c r="K39" s="915"/>
      <c r="L39" s="918"/>
      <c r="M39" s="926"/>
      <c r="N39" s="920"/>
      <c r="O39" s="920"/>
      <c r="P39" s="920"/>
      <c r="Q39" s="920"/>
      <c r="R39" s="238"/>
      <c r="S39" s="140"/>
    </row>
    <row r="40" spans="1:19" s="163" customFormat="1" ht="13.5" customHeight="1">
      <c r="A40" s="161"/>
      <c r="B40" s="162"/>
      <c r="C40" s="1488" t="s">
        <v>147</v>
      </c>
      <c r="D40" s="1489"/>
      <c r="E40" s="882"/>
      <c r="F40" s="882"/>
      <c r="G40" s="926"/>
      <c r="H40" s="168"/>
      <c r="I40" s="915"/>
      <c r="J40" s="915"/>
      <c r="K40" s="915"/>
      <c r="L40" s="918"/>
      <c r="M40" s="926"/>
      <c r="N40" s="920"/>
      <c r="O40" s="920"/>
      <c r="P40" s="920"/>
      <c r="Q40" s="920"/>
      <c r="R40" s="238"/>
      <c r="S40" s="140"/>
    </row>
    <row r="41" spans="1:19" s="170" customFormat="1" ht="13.5" customHeight="1">
      <c r="A41" s="171"/>
      <c r="B41" s="172"/>
      <c r="D41" s="941" t="s">
        <v>68</v>
      </c>
      <c r="E41" s="940" t="s">
        <v>424</v>
      </c>
      <c r="F41" s="940" t="s">
        <v>424</v>
      </c>
      <c r="G41" s="940" t="s">
        <v>424</v>
      </c>
      <c r="H41" s="897">
        <v>588</v>
      </c>
      <c r="I41" s="914">
        <v>664</v>
      </c>
      <c r="J41" s="914">
        <v>891</v>
      </c>
      <c r="K41" s="914">
        <v>1422</v>
      </c>
      <c r="L41" s="923">
        <v>19278</v>
      </c>
      <c r="M41" s="927">
        <v>6145</v>
      </c>
      <c r="N41" s="919">
        <v>3601</v>
      </c>
      <c r="O41" s="919">
        <v>8703</v>
      </c>
      <c r="P41" s="919">
        <v>7434</v>
      </c>
      <c r="Q41" s="919">
        <v>4460</v>
      </c>
      <c r="R41" s="241"/>
      <c r="S41" s="164"/>
    </row>
    <row r="42" spans="1:19" s="144" customFormat="1" ht="26.25" customHeight="1">
      <c r="A42" s="142"/>
      <c r="B42" s="143"/>
      <c r="C42" s="958"/>
      <c r="D42" s="959" t="s">
        <v>688</v>
      </c>
      <c r="E42" s="962" t="s">
        <v>424</v>
      </c>
      <c r="F42" s="962" t="s">
        <v>424</v>
      </c>
      <c r="G42" s="962" t="s">
        <v>424</v>
      </c>
      <c r="H42" s="964">
        <v>186</v>
      </c>
      <c r="I42" s="963">
        <v>101</v>
      </c>
      <c r="J42" s="963">
        <v>116</v>
      </c>
      <c r="K42" s="963">
        <v>122</v>
      </c>
      <c r="L42" s="965">
        <v>9492</v>
      </c>
      <c r="M42" s="966">
        <v>3334</v>
      </c>
      <c r="N42" s="967">
        <v>2266</v>
      </c>
      <c r="O42" s="967">
        <v>4718</v>
      </c>
      <c r="P42" s="967">
        <v>3439</v>
      </c>
      <c r="Q42" s="967">
        <v>2281</v>
      </c>
      <c r="R42" s="955"/>
      <c r="S42" s="143"/>
    </row>
    <row r="43" spans="1:19" s="163" customFormat="1" ht="18.75" customHeight="1">
      <c r="A43" s="161"/>
      <c r="B43" s="162"/>
      <c r="C43" s="623" t="s">
        <v>240</v>
      </c>
      <c r="D43" s="961" t="s">
        <v>689</v>
      </c>
      <c r="E43" s="940" t="s">
        <v>424</v>
      </c>
      <c r="F43" s="940" t="s">
        <v>424</v>
      </c>
      <c r="G43" s="940" t="s">
        <v>424</v>
      </c>
      <c r="H43" s="946">
        <v>402</v>
      </c>
      <c r="I43" s="945">
        <v>563</v>
      </c>
      <c r="J43" s="945">
        <v>775</v>
      </c>
      <c r="K43" s="945">
        <v>1300</v>
      </c>
      <c r="L43" s="947">
        <v>9786</v>
      </c>
      <c r="M43" s="948">
        <v>2811</v>
      </c>
      <c r="N43" s="949">
        <v>1335</v>
      </c>
      <c r="O43" s="949">
        <v>3985</v>
      </c>
      <c r="P43" s="949">
        <v>3995</v>
      </c>
      <c r="Q43" s="949">
        <v>2179</v>
      </c>
      <c r="R43" s="238"/>
      <c r="S43" s="140"/>
    </row>
    <row r="44" spans="1:19" s="163" customFormat="1" ht="13.5" customHeight="1">
      <c r="A44" s="161"/>
      <c r="B44" s="162"/>
      <c r="C44" s="623"/>
      <c r="D44" s="242"/>
      <c r="E44" s="169"/>
      <c r="F44" s="169"/>
      <c r="G44" s="169"/>
      <c r="H44" s="169"/>
      <c r="I44" s="169"/>
      <c r="J44" s="169"/>
      <c r="K44" s="169"/>
      <c r="L44" s="169"/>
      <c r="M44" s="169"/>
      <c r="N44" s="169"/>
      <c r="O44" s="169"/>
      <c r="P44" s="169"/>
      <c r="Q44" s="169"/>
      <c r="R44" s="238"/>
      <c r="S44" s="140"/>
    </row>
    <row r="45" spans="1:19" s="898" customFormat="1" ht="13.5" customHeight="1">
      <c r="A45" s="900"/>
      <c r="B45" s="900"/>
      <c r="C45" s="901"/>
      <c r="D45" s="758"/>
      <c r="E45" s="759"/>
      <c r="F45" s="759"/>
      <c r="G45" s="759"/>
      <c r="H45" s="759"/>
      <c r="I45" s="759"/>
      <c r="J45" s="759"/>
      <c r="K45" s="759"/>
      <c r="L45" s="759"/>
      <c r="M45" s="759"/>
      <c r="N45" s="759"/>
      <c r="O45" s="759"/>
      <c r="P45" s="759"/>
      <c r="Q45" s="759"/>
      <c r="R45" s="238"/>
      <c r="S45" s="140"/>
    </row>
    <row r="46" spans="1:19" s="899" customFormat="1" ht="13.5" customHeight="1">
      <c r="A46" s="760"/>
      <c r="B46" s="760"/>
      <c r="C46" s="903"/>
      <c r="D46" s="760"/>
      <c r="E46" s="904"/>
      <c r="F46" s="904"/>
      <c r="G46" s="904"/>
      <c r="H46" s="904"/>
      <c r="I46" s="904"/>
      <c r="J46" s="904"/>
      <c r="K46" s="904"/>
      <c r="L46" s="904"/>
      <c r="M46" s="904"/>
      <c r="N46" s="904"/>
      <c r="O46" s="904"/>
      <c r="P46" s="904"/>
      <c r="Q46" s="904"/>
      <c r="R46" s="238"/>
      <c r="S46" s="140"/>
    </row>
    <row r="47" spans="1:19" s="627" customFormat="1" ht="13.5" customHeight="1">
      <c r="A47" s="902"/>
      <c r="B47" s="902"/>
      <c r="C47" s="901"/>
      <c r="D47" s="761"/>
      <c r="E47" s="759"/>
      <c r="F47" s="759"/>
      <c r="G47" s="759"/>
      <c r="H47" s="759"/>
      <c r="I47" s="759"/>
      <c r="J47" s="759"/>
      <c r="K47" s="759"/>
      <c r="L47" s="759"/>
      <c r="M47" s="759"/>
      <c r="N47" s="759"/>
      <c r="O47" s="759"/>
      <c r="P47" s="759"/>
      <c r="Q47" s="759"/>
      <c r="R47" s="238"/>
      <c r="S47" s="140"/>
    </row>
    <row r="48" spans="1:19" s="898" customFormat="1" ht="13.5" customHeight="1">
      <c r="A48" s="900"/>
      <c r="B48" s="900"/>
      <c r="C48" s="901"/>
      <c r="D48" s="761"/>
      <c r="E48" s="759"/>
      <c r="F48" s="759"/>
      <c r="G48" s="759"/>
      <c r="H48" s="759"/>
      <c r="I48" s="759"/>
      <c r="J48" s="759"/>
      <c r="K48" s="759"/>
      <c r="L48" s="759"/>
      <c r="M48" s="759"/>
      <c r="N48" s="759"/>
      <c r="O48" s="759"/>
      <c r="P48" s="759"/>
      <c r="Q48" s="759"/>
      <c r="R48" s="238"/>
      <c r="S48" s="140"/>
    </row>
    <row r="49" spans="1:19" s="898" customFormat="1" ht="13.5" customHeight="1">
      <c r="A49" s="900"/>
      <c r="B49" s="900"/>
      <c r="C49" s="901"/>
      <c r="D49" s="758"/>
      <c r="E49" s="759"/>
      <c r="F49" s="759"/>
      <c r="G49" s="759"/>
      <c r="H49" s="759"/>
      <c r="I49" s="759"/>
      <c r="J49" s="759"/>
      <c r="K49" s="759"/>
      <c r="L49" s="759"/>
      <c r="M49" s="759"/>
      <c r="N49" s="759"/>
      <c r="O49" s="759"/>
      <c r="P49" s="759"/>
      <c r="Q49" s="759"/>
      <c r="R49" s="238"/>
      <c r="S49" s="140"/>
    </row>
    <row r="50" spans="1:19" s="898" customFormat="1" ht="13.5" customHeight="1">
      <c r="A50" s="900"/>
      <c r="B50" s="900"/>
      <c r="C50" s="901"/>
      <c r="D50" s="758"/>
      <c r="E50" s="759"/>
      <c r="F50" s="759"/>
      <c r="G50" s="759"/>
      <c r="H50" s="759"/>
      <c r="I50" s="759"/>
      <c r="J50" s="759"/>
      <c r="K50" s="759"/>
      <c r="L50" s="759"/>
      <c r="M50" s="759"/>
      <c r="N50" s="759"/>
      <c r="O50" s="759"/>
      <c r="P50" s="759"/>
      <c r="Q50" s="759"/>
      <c r="R50" s="238"/>
      <c r="S50" s="140"/>
    </row>
    <row r="51" spans="1:19" s="627" customFormat="1" ht="13.5" customHeight="1">
      <c r="A51" s="902"/>
      <c r="B51" s="902"/>
      <c r="C51" s="905"/>
      <c r="D51" s="1487"/>
      <c r="E51" s="1487"/>
      <c r="F51" s="1487"/>
      <c r="G51" s="1487"/>
      <c r="H51" s="906"/>
      <c r="I51" s="906"/>
      <c r="J51" s="906"/>
      <c r="K51" s="906"/>
      <c r="L51" s="906"/>
      <c r="M51" s="906"/>
      <c r="N51" s="906"/>
      <c r="O51" s="906"/>
      <c r="P51" s="906"/>
      <c r="Q51" s="906"/>
      <c r="R51" s="238"/>
      <c r="S51" s="140"/>
    </row>
    <row r="52" spans="1:19" s="627" customFormat="1" ht="13.5" customHeight="1">
      <c r="A52" s="902"/>
      <c r="B52" s="902"/>
      <c r="C52" s="902"/>
      <c r="D52" s="902"/>
      <c r="E52" s="902"/>
      <c r="F52" s="902"/>
      <c r="G52" s="902"/>
      <c r="H52" s="902"/>
      <c r="I52" s="902"/>
      <c r="J52" s="902"/>
      <c r="K52" s="902"/>
      <c r="L52" s="902"/>
      <c r="M52" s="902"/>
      <c r="N52" s="902"/>
      <c r="O52" s="902"/>
      <c r="P52" s="902"/>
      <c r="Q52" s="902"/>
      <c r="R52" s="238"/>
      <c r="S52" s="140"/>
    </row>
    <row r="53" spans="1:19" s="627" customFormat="1" ht="13.5" customHeight="1">
      <c r="A53" s="902"/>
      <c r="B53" s="902"/>
      <c r="C53" s="907"/>
      <c r="D53" s="908"/>
      <c r="E53" s="909"/>
      <c r="F53" s="909"/>
      <c r="G53" s="909"/>
      <c r="H53" s="909"/>
      <c r="I53" s="909"/>
      <c r="J53" s="909"/>
      <c r="K53" s="909"/>
      <c r="L53" s="909"/>
      <c r="M53" s="909"/>
      <c r="N53" s="909"/>
      <c r="O53" s="909"/>
      <c r="P53" s="909"/>
      <c r="Q53" s="909"/>
      <c r="R53" s="238"/>
      <c r="S53" s="140"/>
    </row>
    <row r="54" spans="1:19" s="627" customFormat="1" ht="13.5" customHeight="1">
      <c r="A54" s="902"/>
      <c r="B54" s="902"/>
      <c r="C54" s="1485"/>
      <c r="D54" s="1485"/>
      <c r="E54" s="910"/>
      <c r="F54" s="910"/>
      <c r="G54" s="910"/>
      <c r="H54" s="910"/>
      <c r="I54" s="910"/>
      <c r="J54" s="910"/>
      <c r="K54" s="910"/>
      <c r="L54" s="910"/>
      <c r="M54" s="910"/>
      <c r="N54" s="910"/>
      <c r="O54" s="910"/>
      <c r="P54" s="910"/>
      <c r="Q54" s="910"/>
      <c r="R54" s="238"/>
      <c r="S54" s="140"/>
    </row>
    <row r="55" spans="1:19" s="627" customFormat="1" ht="13.5" customHeight="1">
      <c r="A55" s="902"/>
      <c r="B55" s="902"/>
      <c r="C55" s="1486"/>
      <c r="D55" s="1486"/>
      <c r="E55" s="911"/>
      <c r="F55" s="911"/>
      <c r="G55" s="911"/>
      <c r="H55" s="911"/>
      <c r="I55" s="911"/>
      <c r="J55" s="911"/>
      <c r="K55" s="911"/>
      <c r="L55" s="911"/>
      <c r="M55" s="911"/>
      <c r="N55" s="911"/>
      <c r="O55" s="911"/>
      <c r="P55" s="911"/>
      <c r="Q55" s="911"/>
      <c r="R55" s="238"/>
      <c r="S55" s="140"/>
    </row>
    <row r="56" spans="1:19" s="627" customFormat="1" ht="13.5" customHeight="1">
      <c r="A56" s="902"/>
      <c r="B56" s="902"/>
      <c r="C56" s="903"/>
      <c r="D56" s="912"/>
      <c r="E56" s="911"/>
      <c r="F56" s="911"/>
      <c r="G56" s="911"/>
      <c r="H56" s="911"/>
      <c r="I56" s="911"/>
      <c r="J56" s="911"/>
      <c r="K56" s="911"/>
      <c r="L56" s="911"/>
      <c r="M56" s="911"/>
      <c r="N56" s="911"/>
      <c r="O56" s="911"/>
      <c r="P56" s="911"/>
      <c r="Q56" s="911"/>
      <c r="R56" s="238"/>
      <c r="S56" s="140"/>
    </row>
    <row r="57" spans="1:19" s="627" customFormat="1" ht="13.5" customHeight="1">
      <c r="A57" s="902"/>
      <c r="B57" s="902"/>
      <c r="C57" s="901"/>
      <c r="D57" s="761"/>
      <c r="E57" s="911"/>
      <c r="F57" s="911"/>
      <c r="G57" s="911"/>
      <c r="H57" s="911"/>
      <c r="I57" s="911"/>
      <c r="J57" s="911"/>
      <c r="K57" s="911"/>
      <c r="L57" s="911"/>
      <c r="M57" s="911"/>
      <c r="N57" s="911"/>
      <c r="O57" s="911"/>
      <c r="P57" s="911"/>
      <c r="Q57" s="911"/>
      <c r="R57" s="238"/>
      <c r="S57" s="140"/>
    </row>
    <row r="58" spans="1:19" s="956" customFormat="1" ht="13.5" customHeight="1">
      <c r="A58" s="954"/>
      <c r="B58" s="954"/>
      <c r="C58" s="1484" t="s">
        <v>698</v>
      </c>
      <c r="D58" s="1484"/>
      <c r="E58" s="1484"/>
      <c r="F58" s="1484"/>
      <c r="G58" s="1484"/>
      <c r="H58" s="1484"/>
      <c r="I58" s="1484"/>
      <c r="J58" s="1484"/>
      <c r="K58" s="1484"/>
      <c r="L58" s="1484"/>
      <c r="M58" s="1484"/>
      <c r="N58" s="1484"/>
      <c r="O58" s="1484"/>
      <c r="P58" s="1484"/>
      <c r="Q58" s="1484"/>
      <c r="R58" s="955"/>
      <c r="S58" s="143"/>
    </row>
    <row r="59" spans="1:19" s="144" customFormat="1" ht="13.5" customHeight="1">
      <c r="A59" s="954"/>
      <c r="B59" s="954"/>
      <c r="C59" s="1484" t="s">
        <v>454</v>
      </c>
      <c r="D59" s="1484"/>
      <c r="E59" s="1484"/>
      <c r="F59" s="1484"/>
      <c r="G59" s="1484"/>
      <c r="H59" s="1484"/>
      <c r="I59" s="1484"/>
      <c r="J59" s="1484"/>
      <c r="K59" s="1484"/>
      <c r="L59" s="1484"/>
      <c r="M59" s="1484"/>
      <c r="N59" s="1484"/>
      <c r="O59" s="1484"/>
      <c r="P59" s="1484"/>
      <c r="Q59" s="1484"/>
      <c r="R59" s="955"/>
      <c r="S59" s="143"/>
    </row>
    <row r="60" spans="1:19" s="424" customFormat="1" ht="13.5" customHeight="1">
      <c r="A60" s="902"/>
      <c r="B60" s="902"/>
      <c r="C60" s="496" t="s">
        <v>400</v>
      </c>
      <c r="D60" s="448"/>
      <c r="E60" s="932"/>
      <c r="F60" s="932"/>
      <c r="G60" s="932"/>
      <c r="H60" s="932"/>
      <c r="I60" s="933" t="s">
        <v>136</v>
      </c>
      <c r="J60" s="934"/>
      <c r="K60" s="934"/>
      <c r="L60" s="934"/>
      <c r="M60" s="528"/>
      <c r="N60" s="600"/>
      <c r="O60" s="600"/>
      <c r="P60" s="600"/>
      <c r="Q60" s="600"/>
      <c r="R60" s="238"/>
    </row>
    <row r="61" spans="1:19" ht="13.5" customHeight="1">
      <c r="A61" s="138"/>
      <c r="B61" s="140"/>
      <c r="C61" s="471"/>
      <c r="D61" s="140"/>
      <c r="E61" s="177"/>
      <c r="F61" s="1425">
        <v>42217</v>
      </c>
      <c r="G61" s="1425"/>
      <c r="H61" s="1425"/>
      <c r="I61" s="1425"/>
      <c r="J61" s="1425"/>
      <c r="K61" s="1425"/>
      <c r="L61" s="1425"/>
      <c r="M61" s="1425"/>
      <c r="N61" s="1425"/>
      <c r="O61" s="1425"/>
      <c r="P61" s="1425"/>
      <c r="Q61" s="1425"/>
      <c r="R61" s="413">
        <v>9</v>
      </c>
      <c r="S61" s="140"/>
    </row>
    <row r="62" spans="1:19" ht="15" customHeight="1">
      <c r="B62" s="471"/>
    </row>
  </sheetData>
  <dataConsolidate/>
  <mergeCells count="16">
    <mergeCell ref="C6:Q6"/>
    <mergeCell ref="C11:D11"/>
    <mergeCell ref="C14:D14"/>
    <mergeCell ref="B1:D1"/>
    <mergeCell ref="C35:D35"/>
    <mergeCell ref="E8:K8"/>
    <mergeCell ref="L8:Q8"/>
    <mergeCell ref="C59:Q59"/>
    <mergeCell ref="F61:Q61"/>
    <mergeCell ref="C54:D54"/>
    <mergeCell ref="C55:D55"/>
    <mergeCell ref="C9:D9"/>
    <mergeCell ref="D51:G51"/>
    <mergeCell ref="C37:D37"/>
    <mergeCell ref="C40:D40"/>
    <mergeCell ref="C58:Q58"/>
  </mergeCells>
  <conditionalFormatting sqref="E9:Q11 E8 E35:G35 H35:Q37">
    <cfRule type="cellIs" dxfId="8"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S76"/>
  <sheetViews>
    <sheetView showRuler="0" zoomScaleNormal="100" workbookViewId="0"/>
  </sheetViews>
  <sheetFormatPr defaultRowHeight="12.75"/>
  <cols>
    <col min="1" max="1" width="1" style="99" customWidth="1"/>
    <col min="2" max="2" width="2.5703125" style="99" customWidth="1"/>
    <col min="3" max="3" width="1" style="99" customWidth="1"/>
    <col min="4" max="4" width="30.42578125" style="99" customWidth="1"/>
    <col min="5" max="17" width="5" style="99" customWidth="1"/>
    <col min="18" max="18" width="2.5703125" style="99" customWidth="1"/>
    <col min="19" max="19" width="1" style="99" customWidth="1"/>
    <col min="20" max="16384" width="9.140625" style="99"/>
  </cols>
  <sheetData>
    <row r="1" spans="1:19" ht="13.5" customHeight="1">
      <c r="A1" s="4"/>
      <c r="B1" s="7"/>
      <c r="C1" s="7"/>
      <c r="D1" s="1495" t="s">
        <v>337</v>
      </c>
      <c r="E1" s="1495"/>
      <c r="F1" s="1495"/>
      <c r="G1" s="1495"/>
      <c r="H1" s="1495"/>
      <c r="I1" s="1495"/>
      <c r="J1" s="1495"/>
      <c r="K1" s="1495"/>
      <c r="L1" s="1495"/>
      <c r="M1" s="1495"/>
      <c r="N1" s="1495"/>
      <c r="O1" s="1495"/>
      <c r="P1" s="1495"/>
      <c r="Q1" s="1495"/>
      <c r="R1" s="1495"/>
      <c r="S1" s="4"/>
    </row>
    <row r="2" spans="1:19" ht="6" customHeight="1">
      <c r="A2" s="4"/>
      <c r="B2" s="1496"/>
      <c r="C2" s="1497"/>
      <c r="D2" s="1498"/>
      <c r="E2" s="7"/>
      <c r="F2" s="7"/>
      <c r="G2" s="7"/>
      <c r="H2" s="7"/>
      <c r="I2" s="7"/>
      <c r="J2" s="7"/>
      <c r="K2" s="7"/>
      <c r="L2" s="7"/>
      <c r="M2" s="7"/>
      <c r="N2" s="7"/>
      <c r="O2" s="7"/>
      <c r="P2" s="7"/>
      <c r="Q2" s="7"/>
      <c r="R2" s="7"/>
      <c r="S2" s="4"/>
    </row>
    <row r="3" spans="1:19" ht="13.5" customHeight="1" thickBot="1">
      <c r="A3" s="4"/>
      <c r="B3" s="231"/>
      <c r="C3" s="7"/>
      <c r="D3" s="7"/>
      <c r="E3" s="640"/>
      <c r="F3" s="640"/>
      <c r="G3" s="640"/>
      <c r="H3" s="640"/>
      <c r="I3" s="560"/>
      <c r="J3" s="640"/>
      <c r="K3" s="640"/>
      <c r="L3" s="640"/>
      <c r="M3" s="640"/>
      <c r="N3" s="640"/>
      <c r="O3" s="640"/>
      <c r="P3" s="640"/>
      <c r="Q3" s="640" t="s">
        <v>73</v>
      </c>
      <c r="R3" s="7"/>
      <c r="S3" s="4"/>
    </row>
    <row r="4" spans="1:19" s="10" customFormat="1" ht="13.5" customHeight="1" thickBot="1">
      <c r="A4" s="9"/>
      <c r="B4" s="230"/>
      <c r="C4" s="409" t="s">
        <v>218</v>
      </c>
      <c r="D4" s="561"/>
      <c r="E4" s="561"/>
      <c r="F4" s="561"/>
      <c r="G4" s="561"/>
      <c r="H4" s="561"/>
      <c r="I4" s="561"/>
      <c r="J4" s="561"/>
      <c r="K4" s="561"/>
      <c r="L4" s="561"/>
      <c r="M4" s="561"/>
      <c r="N4" s="561"/>
      <c r="O4" s="561"/>
      <c r="P4" s="561"/>
      <c r="Q4" s="562"/>
      <c r="R4" s="7"/>
      <c r="S4" s="9"/>
    </row>
    <row r="5" spans="1:19" ht="4.5" customHeight="1">
      <c r="A5" s="4"/>
      <c r="B5" s="231"/>
      <c r="C5" s="1499" t="s">
        <v>78</v>
      </c>
      <c r="D5" s="1499"/>
      <c r="E5" s="1500"/>
      <c r="F5" s="1500"/>
      <c r="G5" s="1500"/>
      <c r="H5" s="1500"/>
      <c r="I5" s="1500"/>
      <c r="J5" s="1500"/>
      <c r="K5" s="1500"/>
      <c r="L5" s="1500"/>
      <c r="M5" s="1500"/>
      <c r="N5" s="1500"/>
      <c r="O5" s="644"/>
      <c r="P5" s="644"/>
      <c r="Q5" s="644"/>
      <c r="R5" s="7"/>
      <c r="S5" s="4"/>
    </row>
    <row r="6" spans="1:19" ht="12" customHeight="1">
      <c r="A6" s="4"/>
      <c r="B6" s="231"/>
      <c r="C6" s="1499"/>
      <c r="D6" s="1499"/>
      <c r="E6" s="1501" t="str">
        <f>+'11desemprego_IEFP'!E6:O6</f>
        <v>2014</v>
      </c>
      <c r="F6" s="1501"/>
      <c r="G6" s="1501"/>
      <c r="H6" s="1501"/>
      <c r="I6" s="1501"/>
      <c r="J6" s="1501"/>
      <c r="K6" s="1501"/>
      <c r="L6" s="1501" t="str">
        <f>+'11desemprego_IEFP'!L6</f>
        <v>2015</v>
      </c>
      <c r="M6" s="1501"/>
      <c r="N6" s="1501"/>
      <c r="O6" s="1501"/>
      <c r="P6" s="1501"/>
      <c r="Q6" s="1501"/>
      <c r="R6" s="7"/>
      <c r="S6" s="4"/>
    </row>
    <row r="7" spans="1:19">
      <c r="A7" s="4"/>
      <c r="B7" s="231"/>
      <c r="C7" s="647"/>
      <c r="D7" s="647"/>
      <c r="E7" s="641" t="s">
        <v>99</v>
      </c>
      <c r="F7" s="755" t="s">
        <v>98</v>
      </c>
      <c r="G7" s="755" t="s">
        <v>97</v>
      </c>
      <c r="H7" s="755" t="s">
        <v>96</v>
      </c>
      <c r="I7" s="755" t="s">
        <v>95</v>
      </c>
      <c r="J7" s="755" t="s">
        <v>94</v>
      </c>
      <c r="K7" s="755" t="s">
        <v>93</v>
      </c>
      <c r="L7" s="755" t="s">
        <v>104</v>
      </c>
      <c r="M7" s="755" t="s">
        <v>103</v>
      </c>
      <c r="N7" s="755" t="s">
        <v>102</v>
      </c>
      <c r="O7" s="755" t="s">
        <v>101</v>
      </c>
      <c r="P7" s="755" t="s">
        <v>100</v>
      </c>
      <c r="Q7" s="755" t="s">
        <v>99</v>
      </c>
      <c r="R7" s="644"/>
      <c r="S7" s="4"/>
    </row>
    <row r="8" spans="1:19" s="549" customFormat="1" ht="15" customHeight="1">
      <c r="A8" s="98"/>
      <c r="B8" s="232"/>
      <c r="C8" s="1502" t="s">
        <v>68</v>
      </c>
      <c r="D8" s="1502"/>
      <c r="E8" s="563">
        <v>57542</v>
      </c>
      <c r="F8" s="564">
        <v>54394</v>
      </c>
      <c r="G8" s="564">
        <v>76700</v>
      </c>
      <c r="H8" s="564">
        <v>73375</v>
      </c>
      <c r="I8" s="564">
        <v>62788</v>
      </c>
      <c r="J8" s="564">
        <v>56648</v>
      </c>
      <c r="K8" s="564">
        <v>68881</v>
      </c>
      <c r="L8" s="564">
        <v>55675</v>
      </c>
      <c r="M8" s="564">
        <v>60610</v>
      </c>
      <c r="N8" s="564">
        <v>53765</v>
      </c>
      <c r="O8" s="564">
        <v>48152</v>
      </c>
      <c r="P8" s="564">
        <v>53650</v>
      </c>
      <c r="Q8" s="564">
        <v>56697</v>
      </c>
      <c r="R8" s="550"/>
      <c r="S8" s="98"/>
    </row>
    <row r="9" spans="1:19" s="558" customFormat="1" ht="11.25" customHeight="1">
      <c r="A9" s="565"/>
      <c r="B9" s="566"/>
      <c r="C9" s="567"/>
      <c r="D9" s="486" t="s">
        <v>192</v>
      </c>
      <c r="E9" s="155">
        <v>20842</v>
      </c>
      <c r="F9" s="165">
        <v>20285</v>
      </c>
      <c r="G9" s="165">
        <v>27734</v>
      </c>
      <c r="H9" s="165">
        <v>24362</v>
      </c>
      <c r="I9" s="165">
        <v>19926</v>
      </c>
      <c r="J9" s="165">
        <v>19448</v>
      </c>
      <c r="K9" s="165">
        <v>23211</v>
      </c>
      <c r="L9" s="165">
        <v>19091</v>
      </c>
      <c r="M9" s="165">
        <v>21181</v>
      </c>
      <c r="N9" s="165">
        <v>19122</v>
      </c>
      <c r="O9" s="165">
        <v>16956</v>
      </c>
      <c r="P9" s="165">
        <v>19315</v>
      </c>
      <c r="Q9" s="165">
        <v>20496</v>
      </c>
      <c r="R9" s="568"/>
      <c r="S9" s="565"/>
    </row>
    <row r="10" spans="1:19" s="558" customFormat="1" ht="11.25" customHeight="1">
      <c r="A10" s="565"/>
      <c r="B10" s="566"/>
      <c r="C10" s="567"/>
      <c r="D10" s="486" t="s">
        <v>193</v>
      </c>
      <c r="E10" s="155">
        <v>11801</v>
      </c>
      <c r="F10" s="165">
        <v>11109</v>
      </c>
      <c r="G10" s="165">
        <v>15505</v>
      </c>
      <c r="H10" s="165">
        <v>14447</v>
      </c>
      <c r="I10" s="165">
        <v>11485</v>
      </c>
      <c r="J10" s="165">
        <v>11464</v>
      </c>
      <c r="K10" s="165">
        <v>13530</v>
      </c>
      <c r="L10" s="165">
        <v>10397</v>
      </c>
      <c r="M10" s="165">
        <v>11569</v>
      </c>
      <c r="N10" s="165">
        <v>10641</v>
      </c>
      <c r="O10" s="165">
        <v>9749</v>
      </c>
      <c r="P10" s="165">
        <v>11007</v>
      </c>
      <c r="Q10" s="165">
        <v>11525</v>
      </c>
      <c r="R10" s="568"/>
      <c r="S10" s="565"/>
    </row>
    <row r="11" spans="1:19" s="558" customFormat="1" ht="11.25" customHeight="1">
      <c r="A11" s="565"/>
      <c r="B11" s="566"/>
      <c r="C11" s="567"/>
      <c r="D11" s="486" t="s">
        <v>194</v>
      </c>
      <c r="E11" s="155">
        <v>15196</v>
      </c>
      <c r="F11" s="165">
        <v>14281</v>
      </c>
      <c r="G11" s="165">
        <v>19645</v>
      </c>
      <c r="H11" s="165">
        <v>18665</v>
      </c>
      <c r="I11" s="165">
        <v>14677</v>
      </c>
      <c r="J11" s="165">
        <v>14221</v>
      </c>
      <c r="K11" s="165">
        <v>18607</v>
      </c>
      <c r="L11" s="165">
        <v>16148</v>
      </c>
      <c r="M11" s="165">
        <v>17176</v>
      </c>
      <c r="N11" s="165">
        <v>15236</v>
      </c>
      <c r="O11" s="165">
        <v>13681</v>
      </c>
      <c r="P11" s="165">
        <v>14606</v>
      </c>
      <c r="Q11" s="165">
        <v>15319</v>
      </c>
      <c r="R11" s="568"/>
      <c r="S11" s="565"/>
    </row>
    <row r="12" spans="1:19" s="558" customFormat="1" ht="11.25" customHeight="1">
      <c r="A12" s="565"/>
      <c r="B12" s="566"/>
      <c r="C12" s="567"/>
      <c r="D12" s="486" t="s">
        <v>195</v>
      </c>
      <c r="E12" s="155">
        <v>4847</v>
      </c>
      <c r="F12" s="165">
        <v>4301</v>
      </c>
      <c r="G12" s="165">
        <v>6298</v>
      </c>
      <c r="H12" s="165">
        <v>6606</v>
      </c>
      <c r="I12" s="165">
        <v>4910</v>
      </c>
      <c r="J12" s="165">
        <v>4791</v>
      </c>
      <c r="K12" s="165">
        <v>5669</v>
      </c>
      <c r="L12" s="165">
        <v>4384</v>
      </c>
      <c r="M12" s="165">
        <v>4917</v>
      </c>
      <c r="N12" s="165">
        <v>4047</v>
      </c>
      <c r="O12" s="165">
        <v>3604</v>
      </c>
      <c r="P12" s="165">
        <v>4177</v>
      </c>
      <c r="Q12" s="165">
        <v>4872</v>
      </c>
      <c r="R12" s="568"/>
      <c r="S12" s="565"/>
    </row>
    <row r="13" spans="1:19" s="558" customFormat="1" ht="11.25" customHeight="1">
      <c r="A13" s="565"/>
      <c r="B13" s="566"/>
      <c r="C13" s="567"/>
      <c r="D13" s="486" t="s">
        <v>196</v>
      </c>
      <c r="E13" s="155">
        <v>2386</v>
      </c>
      <c r="F13" s="165">
        <v>2069</v>
      </c>
      <c r="G13" s="165">
        <v>3937</v>
      </c>
      <c r="H13" s="165">
        <v>5625</v>
      </c>
      <c r="I13" s="165">
        <v>8755</v>
      </c>
      <c r="J13" s="165">
        <v>4511</v>
      </c>
      <c r="K13" s="165">
        <v>4456</v>
      </c>
      <c r="L13" s="165">
        <v>3012</v>
      </c>
      <c r="M13" s="165">
        <v>2984</v>
      </c>
      <c r="N13" s="165">
        <v>2419</v>
      </c>
      <c r="O13" s="165">
        <v>2198</v>
      </c>
      <c r="P13" s="165">
        <v>2204</v>
      </c>
      <c r="Q13" s="165">
        <v>2127</v>
      </c>
      <c r="R13" s="568"/>
      <c r="S13" s="565"/>
    </row>
    <row r="14" spans="1:19" s="558" customFormat="1" ht="11.25" customHeight="1">
      <c r="A14" s="565"/>
      <c r="B14" s="566"/>
      <c r="C14" s="567"/>
      <c r="D14" s="486" t="s">
        <v>132</v>
      </c>
      <c r="E14" s="155">
        <v>1110</v>
      </c>
      <c r="F14" s="165">
        <v>1051</v>
      </c>
      <c r="G14" s="165">
        <v>1739</v>
      </c>
      <c r="H14" s="165">
        <v>1862</v>
      </c>
      <c r="I14" s="165">
        <v>1507</v>
      </c>
      <c r="J14" s="165">
        <v>1155</v>
      </c>
      <c r="K14" s="165">
        <v>1697</v>
      </c>
      <c r="L14" s="165">
        <v>1398</v>
      </c>
      <c r="M14" s="165">
        <v>1474</v>
      </c>
      <c r="N14" s="165">
        <v>1209</v>
      </c>
      <c r="O14" s="165">
        <v>929</v>
      </c>
      <c r="P14" s="165">
        <v>1206</v>
      </c>
      <c r="Q14" s="165">
        <v>1032</v>
      </c>
      <c r="R14" s="568"/>
      <c r="S14" s="565"/>
    </row>
    <row r="15" spans="1:19" s="558" customFormat="1" ht="11.25" customHeight="1">
      <c r="A15" s="565"/>
      <c r="B15" s="566"/>
      <c r="C15" s="567"/>
      <c r="D15" s="486" t="s">
        <v>133</v>
      </c>
      <c r="E15" s="155">
        <v>1360</v>
      </c>
      <c r="F15" s="165">
        <v>1298</v>
      </c>
      <c r="G15" s="165">
        <v>1842</v>
      </c>
      <c r="H15" s="165">
        <v>1808</v>
      </c>
      <c r="I15" s="165">
        <v>1528</v>
      </c>
      <c r="J15" s="165">
        <v>1058</v>
      </c>
      <c r="K15" s="165">
        <v>1711</v>
      </c>
      <c r="L15" s="165">
        <v>1245</v>
      </c>
      <c r="M15" s="165">
        <v>1309</v>
      </c>
      <c r="N15" s="165">
        <v>1091</v>
      </c>
      <c r="O15" s="165">
        <v>1035</v>
      </c>
      <c r="P15" s="165">
        <v>1135</v>
      </c>
      <c r="Q15" s="165">
        <v>1326</v>
      </c>
      <c r="R15" s="568"/>
      <c r="S15" s="565"/>
    </row>
    <row r="16" spans="1:19" s="574" customFormat="1" ht="15" customHeight="1">
      <c r="A16" s="569"/>
      <c r="B16" s="570"/>
      <c r="C16" s="1502" t="s">
        <v>303</v>
      </c>
      <c r="D16" s="1502"/>
      <c r="E16" s="571"/>
      <c r="F16" s="572"/>
      <c r="G16" s="572"/>
      <c r="H16" s="572"/>
      <c r="I16" s="572"/>
      <c r="J16" s="572"/>
      <c r="K16" s="572"/>
      <c r="L16" s="572"/>
      <c r="M16" s="572"/>
      <c r="N16" s="572"/>
      <c r="O16" s="572"/>
      <c r="P16" s="572"/>
      <c r="Q16" s="572"/>
      <c r="R16" s="573"/>
      <c r="S16" s="569"/>
    </row>
    <row r="17" spans="1:19" s="558" customFormat="1" ht="12" customHeight="1">
      <c r="A17" s="565"/>
      <c r="B17" s="566"/>
      <c r="C17" s="567"/>
      <c r="D17" s="100" t="s">
        <v>664</v>
      </c>
      <c r="E17" s="165">
        <v>6018</v>
      </c>
      <c r="F17" s="165">
        <v>5449</v>
      </c>
      <c r="G17" s="165">
        <v>8392</v>
      </c>
      <c r="H17" s="165">
        <v>8964</v>
      </c>
      <c r="I17" s="165">
        <v>6930</v>
      </c>
      <c r="J17" s="165">
        <v>5221</v>
      </c>
      <c r="K17" s="165">
        <v>8381</v>
      </c>
      <c r="L17" s="165">
        <v>6912</v>
      </c>
      <c r="M17" s="165">
        <v>7464</v>
      </c>
      <c r="N17" s="165">
        <v>6673</v>
      </c>
      <c r="O17" s="165">
        <v>5781</v>
      </c>
      <c r="P17" s="165">
        <v>5900</v>
      </c>
      <c r="Q17" s="165">
        <v>6044</v>
      </c>
      <c r="R17" s="568"/>
      <c r="S17" s="565"/>
    </row>
    <row r="18" spans="1:19" s="558" customFormat="1" ht="12" customHeight="1">
      <c r="A18" s="565"/>
      <c r="B18" s="566"/>
      <c r="C18" s="567"/>
      <c r="D18" s="100" t="s">
        <v>665</v>
      </c>
      <c r="E18" s="165">
        <v>4527</v>
      </c>
      <c r="F18" s="165">
        <v>4749</v>
      </c>
      <c r="G18" s="165">
        <v>5219</v>
      </c>
      <c r="H18" s="165">
        <v>5838</v>
      </c>
      <c r="I18" s="165">
        <v>5080</v>
      </c>
      <c r="J18" s="165">
        <v>5135</v>
      </c>
      <c r="K18" s="165">
        <v>5696</v>
      </c>
      <c r="L18" s="165">
        <v>4808</v>
      </c>
      <c r="M18" s="165">
        <v>5158</v>
      </c>
      <c r="N18" s="165">
        <v>4874</v>
      </c>
      <c r="O18" s="165">
        <v>4429</v>
      </c>
      <c r="P18" s="165">
        <v>4414</v>
      </c>
      <c r="Q18" s="165">
        <v>4416</v>
      </c>
      <c r="R18" s="568"/>
      <c r="S18" s="565"/>
    </row>
    <row r="19" spans="1:19" s="558" customFormat="1" ht="12" customHeight="1">
      <c r="A19" s="565"/>
      <c r="B19" s="566"/>
      <c r="C19" s="567"/>
      <c r="D19" s="100" t="s">
        <v>666</v>
      </c>
      <c r="E19" s="165">
        <v>4203</v>
      </c>
      <c r="F19" s="165">
        <v>3199</v>
      </c>
      <c r="G19" s="165">
        <v>10478</v>
      </c>
      <c r="H19" s="165">
        <v>1504</v>
      </c>
      <c r="I19" s="165">
        <v>960</v>
      </c>
      <c r="J19" s="165">
        <v>1081</v>
      </c>
      <c r="K19" s="165">
        <v>1404</v>
      </c>
      <c r="L19" s="165">
        <v>902</v>
      </c>
      <c r="M19" s="165">
        <v>1089</v>
      </c>
      <c r="N19" s="165">
        <v>963</v>
      </c>
      <c r="O19" s="165">
        <v>806</v>
      </c>
      <c r="P19" s="165">
        <v>1811</v>
      </c>
      <c r="Q19" s="165">
        <v>3352</v>
      </c>
      <c r="R19" s="568"/>
      <c r="S19" s="565"/>
    </row>
    <row r="20" spans="1:19" s="558" customFormat="1" ht="12" customHeight="1">
      <c r="A20" s="565"/>
      <c r="B20" s="566"/>
      <c r="C20" s="567"/>
      <c r="D20" s="100" t="s">
        <v>667</v>
      </c>
      <c r="E20" s="165">
        <v>3599</v>
      </c>
      <c r="F20" s="165">
        <v>3778</v>
      </c>
      <c r="G20" s="165">
        <v>3951</v>
      </c>
      <c r="H20" s="165">
        <v>4380</v>
      </c>
      <c r="I20" s="165">
        <v>4079</v>
      </c>
      <c r="J20" s="165">
        <v>4687</v>
      </c>
      <c r="K20" s="165">
        <v>4744</v>
      </c>
      <c r="L20" s="165">
        <v>3804</v>
      </c>
      <c r="M20" s="165">
        <v>3868</v>
      </c>
      <c r="N20" s="165">
        <v>3632</v>
      </c>
      <c r="O20" s="165">
        <v>3264</v>
      </c>
      <c r="P20" s="165">
        <v>3249</v>
      </c>
      <c r="Q20" s="165">
        <v>3187</v>
      </c>
      <c r="R20" s="568"/>
      <c r="S20" s="565"/>
    </row>
    <row r="21" spans="1:19" s="558" customFormat="1" ht="11.25" customHeight="1">
      <c r="A21" s="565"/>
      <c r="B21" s="566"/>
      <c r="C21" s="567"/>
      <c r="D21" s="100" t="s">
        <v>668</v>
      </c>
      <c r="E21" s="165">
        <v>3503</v>
      </c>
      <c r="F21" s="165">
        <v>3353</v>
      </c>
      <c r="G21" s="165">
        <v>4074</v>
      </c>
      <c r="H21" s="165">
        <v>5233</v>
      </c>
      <c r="I21" s="165">
        <v>5173</v>
      </c>
      <c r="J21" s="165">
        <v>3503</v>
      </c>
      <c r="K21" s="165">
        <v>4425</v>
      </c>
      <c r="L21" s="165">
        <v>3772</v>
      </c>
      <c r="M21" s="165">
        <v>4004</v>
      </c>
      <c r="N21" s="165">
        <v>3635</v>
      </c>
      <c r="O21" s="165">
        <v>3376</v>
      </c>
      <c r="P21" s="165">
        <v>3493</v>
      </c>
      <c r="Q21" s="165">
        <v>3100</v>
      </c>
      <c r="R21" s="568"/>
      <c r="S21" s="565"/>
    </row>
    <row r="22" spans="1:19" s="558" customFormat="1" ht="15" customHeight="1">
      <c r="A22" s="565"/>
      <c r="B22" s="566"/>
      <c r="C22" s="1502" t="s">
        <v>219</v>
      </c>
      <c r="D22" s="1502"/>
      <c r="E22" s="563">
        <v>9621</v>
      </c>
      <c r="F22" s="564">
        <v>9759</v>
      </c>
      <c r="G22" s="564">
        <v>14460</v>
      </c>
      <c r="H22" s="564">
        <v>12352</v>
      </c>
      <c r="I22" s="564">
        <v>8524</v>
      </c>
      <c r="J22" s="564">
        <v>6386</v>
      </c>
      <c r="K22" s="564">
        <v>9479</v>
      </c>
      <c r="L22" s="564">
        <v>8317</v>
      </c>
      <c r="M22" s="564">
        <v>9121</v>
      </c>
      <c r="N22" s="564">
        <v>6927</v>
      </c>
      <c r="O22" s="564">
        <v>6151</v>
      </c>
      <c r="P22" s="564">
        <v>6640</v>
      </c>
      <c r="Q22" s="564">
        <v>9888</v>
      </c>
      <c r="R22" s="568"/>
      <c r="S22" s="565"/>
    </row>
    <row r="23" spans="1:19" s="574" customFormat="1" ht="12" customHeight="1">
      <c r="A23" s="569"/>
      <c r="B23" s="570"/>
      <c r="C23" s="1502" t="s">
        <v>304</v>
      </c>
      <c r="D23" s="1502"/>
      <c r="E23" s="563">
        <v>47921</v>
      </c>
      <c r="F23" s="564">
        <v>44635</v>
      </c>
      <c r="G23" s="564">
        <v>62240</v>
      </c>
      <c r="H23" s="564">
        <v>61023</v>
      </c>
      <c r="I23" s="564">
        <v>54264</v>
      </c>
      <c r="J23" s="564">
        <v>50262</v>
      </c>
      <c r="K23" s="564">
        <v>59402</v>
      </c>
      <c r="L23" s="564">
        <v>47358</v>
      </c>
      <c r="M23" s="564">
        <v>51489</v>
      </c>
      <c r="N23" s="564">
        <v>46838</v>
      </c>
      <c r="O23" s="564">
        <v>42001</v>
      </c>
      <c r="P23" s="564">
        <v>47010</v>
      </c>
      <c r="Q23" s="564">
        <v>46809</v>
      </c>
      <c r="R23" s="575"/>
      <c r="S23" s="569"/>
    </row>
    <row r="24" spans="1:19" s="558" customFormat="1" ht="12.75" customHeight="1">
      <c r="A24" s="565"/>
      <c r="B24" s="576"/>
      <c r="C24" s="567"/>
      <c r="D24" s="492" t="s">
        <v>358</v>
      </c>
      <c r="E24" s="155">
        <v>2251</v>
      </c>
      <c r="F24" s="165">
        <v>2142</v>
      </c>
      <c r="G24" s="165">
        <v>2443</v>
      </c>
      <c r="H24" s="165">
        <v>4063</v>
      </c>
      <c r="I24" s="165">
        <v>2613</v>
      </c>
      <c r="J24" s="165">
        <v>2509</v>
      </c>
      <c r="K24" s="165">
        <v>2821</v>
      </c>
      <c r="L24" s="165">
        <v>2152</v>
      </c>
      <c r="M24" s="165">
        <v>2260</v>
      </c>
      <c r="N24" s="165">
        <v>1850</v>
      </c>
      <c r="O24" s="165">
        <v>1678</v>
      </c>
      <c r="P24" s="165">
        <v>2122</v>
      </c>
      <c r="Q24" s="165">
        <v>2552</v>
      </c>
      <c r="R24" s="568"/>
      <c r="S24" s="565"/>
    </row>
    <row r="25" spans="1:19" s="558" customFormat="1" ht="11.25" customHeight="1">
      <c r="A25" s="565"/>
      <c r="B25" s="576"/>
      <c r="C25" s="567"/>
      <c r="D25" s="492" t="s">
        <v>220</v>
      </c>
      <c r="E25" s="155">
        <v>10804</v>
      </c>
      <c r="F25" s="165">
        <v>10087</v>
      </c>
      <c r="G25" s="165">
        <v>12209</v>
      </c>
      <c r="H25" s="165">
        <v>13165</v>
      </c>
      <c r="I25" s="165">
        <v>11703</v>
      </c>
      <c r="J25" s="165">
        <v>12690</v>
      </c>
      <c r="K25" s="165">
        <v>14328</v>
      </c>
      <c r="L25" s="165">
        <v>11618</v>
      </c>
      <c r="M25" s="165">
        <v>12451</v>
      </c>
      <c r="N25" s="165">
        <v>11504</v>
      </c>
      <c r="O25" s="165">
        <v>10222</v>
      </c>
      <c r="P25" s="165">
        <v>9954</v>
      </c>
      <c r="Q25" s="165">
        <v>10143</v>
      </c>
      <c r="R25" s="568"/>
      <c r="S25" s="565"/>
    </row>
    <row r="26" spans="1:19" s="558" customFormat="1" ht="11.25" customHeight="1">
      <c r="A26" s="565"/>
      <c r="B26" s="576"/>
      <c r="C26" s="567"/>
      <c r="D26" s="492" t="s">
        <v>168</v>
      </c>
      <c r="E26" s="155">
        <v>34692</v>
      </c>
      <c r="F26" s="165">
        <v>32217</v>
      </c>
      <c r="G26" s="165">
        <v>47287</v>
      </c>
      <c r="H26" s="165">
        <v>43522</v>
      </c>
      <c r="I26" s="165">
        <v>39726</v>
      </c>
      <c r="J26" s="165">
        <v>34866</v>
      </c>
      <c r="K26" s="165">
        <v>42002</v>
      </c>
      <c r="L26" s="165">
        <v>33379</v>
      </c>
      <c r="M26" s="165">
        <v>36568</v>
      </c>
      <c r="N26" s="165">
        <v>33282</v>
      </c>
      <c r="O26" s="165">
        <v>29905</v>
      </c>
      <c r="P26" s="165">
        <v>34744</v>
      </c>
      <c r="Q26" s="165">
        <v>33922</v>
      </c>
      <c r="R26" s="568"/>
      <c r="S26" s="565"/>
    </row>
    <row r="27" spans="1:19" s="558" customFormat="1" ht="11.25" customHeight="1">
      <c r="A27" s="565"/>
      <c r="B27" s="576"/>
      <c r="C27" s="567"/>
      <c r="D27" s="492" t="s">
        <v>221</v>
      </c>
      <c r="E27" s="155">
        <v>174</v>
      </c>
      <c r="F27" s="165">
        <v>189</v>
      </c>
      <c r="G27" s="165">
        <v>301</v>
      </c>
      <c r="H27" s="165">
        <v>273</v>
      </c>
      <c r="I27" s="165">
        <v>222</v>
      </c>
      <c r="J27" s="165">
        <v>197</v>
      </c>
      <c r="K27" s="165">
        <v>251</v>
      </c>
      <c r="L27" s="165">
        <v>209</v>
      </c>
      <c r="M27" s="165">
        <v>210</v>
      </c>
      <c r="N27" s="165">
        <v>202</v>
      </c>
      <c r="O27" s="165">
        <v>196</v>
      </c>
      <c r="P27" s="165">
        <v>190</v>
      </c>
      <c r="Q27" s="165">
        <v>192</v>
      </c>
      <c r="R27" s="568"/>
      <c r="S27" s="565"/>
    </row>
    <row r="28" spans="1:19" ht="10.5" customHeight="1" thickBot="1">
      <c r="A28" s="4"/>
      <c r="B28" s="231"/>
      <c r="C28" s="577"/>
      <c r="D28" s="16"/>
      <c r="E28" s="640"/>
      <c r="F28" s="640"/>
      <c r="G28" s="640"/>
      <c r="H28" s="640"/>
      <c r="I28" s="640"/>
      <c r="J28" s="559"/>
      <c r="K28" s="559"/>
      <c r="L28" s="559"/>
      <c r="M28" s="559"/>
      <c r="N28" s="559"/>
      <c r="O28" s="559"/>
      <c r="P28" s="559"/>
      <c r="Q28" s="559"/>
      <c r="R28" s="644"/>
      <c r="S28" s="4"/>
    </row>
    <row r="29" spans="1:19" ht="13.5" customHeight="1" thickBot="1">
      <c r="A29" s="4"/>
      <c r="B29" s="231"/>
      <c r="C29" s="409" t="s">
        <v>222</v>
      </c>
      <c r="D29" s="561"/>
      <c r="E29" s="579"/>
      <c r="F29" s="579"/>
      <c r="G29" s="579"/>
      <c r="H29" s="579"/>
      <c r="I29" s="579"/>
      <c r="J29" s="579"/>
      <c r="K29" s="579"/>
      <c r="L29" s="579"/>
      <c r="M29" s="579"/>
      <c r="N29" s="579"/>
      <c r="O29" s="579"/>
      <c r="P29" s="579"/>
      <c r="Q29" s="580"/>
      <c r="R29" s="644"/>
      <c r="S29" s="4"/>
    </row>
    <row r="30" spans="1:19" ht="9.75" customHeight="1">
      <c r="A30" s="4"/>
      <c r="B30" s="231"/>
      <c r="C30" s="643" t="s">
        <v>78</v>
      </c>
      <c r="D30" s="16"/>
      <c r="E30" s="578"/>
      <c r="F30" s="578"/>
      <c r="G30" s="578"/>
      <c r="H30" s="578"/>
      <c r="I30" s="578"/>
      <c r="J30" s="578"/>
      <c r="K30" s="578"/>
      <c r="L30" s="578"/>
      <c r="M30" s="578"/>
      <c r="N30" s="578"/>
      <c r="O30" s="578"/>
      <c r="P30" s="578"/>
      <c r="Q30" s="581"/>
      <c r="R30" s="644"/>
      <c r="S30" s="4"/>
    </row>
    <row r="31" spans="1:19" ht="15" customHeight="1">
      <c r="A31" s="4"/>
      <c r="B31" s="231"/>
      <c r="C31" s="1502" t="s">
        <v>68</v>
      </c>
      <c r="D31" s="1502"/>
      <c r="E31" s="563">
        <v>14048</v>
      </c>
      <c r="F31" s="564">
        <v>10402</v>
      </c>
      <c r="G31" s="564">
        <v>16319</v>
      </c>
      <c r="H31" s="564">
        <v>15261</v>
      </c>
      <c r="I31" s="564">
        <v>12642</v>
      </c>
      <c r="J31" s="564">
        <v>10614</v>
      </c>
      <c r="K31" s="564">
        <v>15839</v>
      </c>
      <c r="L31" s="564">
        <v>13668</v>
      </c>
      <c r="M31" s="564">
        <v>16790</v>
      </c>
      <c r="N31" s="564">
        <v>17645</v>
      </c>
      <c r="O31" s="564">
        <v>16597</v>
      </c>
      <c r="P31" s="564">
        <v>16168</v>
      </c>
      <c r="Q31" s="564">
        <v>15365</v>
      </c>
      <c r="R31" s="644"/>
      <c r="S31" s="4"/>
    </row>
    <row r="32" spans="1:19" ht="12" customHeight="1">
      <c r="A32" s="4"/>
      <c r="B32" s="231"/>
      <c r="C32" s="497"/>
      <c r="D32" s="486" t="s">
        <v>192</v>
      </c>
      <c r="E32" s="155">
        <v>5277</v>
      </c>
      <c r="F32" s="165">
        <v>3188</v>
      </c>
      <c r="G32" s="165">
        <v>6752</v>
      </c>
      <c r="H32" s="165">
        <v>5989</v>
      </c>
      <c r="I32" s="165">
        <v>5235</v>
      </c>
      <c r="J32" s="165">
        <v>4179</v>
      </c>
      <c r="K32" s="165">
        <v>5986</v>
      </c>
      <c r="L32" s="165">
        <v>5614</v>
      </c>
      <c r="M32" s="165">
        <v>5948</v>
      </c>
      <c r="N32" s="165">
        <v>6583</v>
      </c>
      <c r="O32" s="165">
        <v>5864</v>
      </c>
      <c r="P32" s="165">
        <v>5840</v>
      </c>
      <c r="Q32" s="165">
        <v>5696</v>
      </c>
      <c r="R32" s="644"/>
      <c r="S32" s="4"/>
    </row>
    <row r="33" spans="1:19" ht="12" customHeight="1">
      <c r="A33" s="4"/>
      <c r="B33" s="231"/>
      <c r="C33" s="497"/>
      <c r="D33" s="486" t="s">
        <v>193</v>
      </c>
      <c r="E33" s="155">
        <v>4344</v>
      </c>
      <c r="F33" s="165">
        <v>3766</v>
      </c>
      <c r="G33" s="165">
        <v>5039</v>
      </c>
      <c r="H33" s="165">
        <v>4567</v>
      </c>
      <c r="I33" s="165">
        <v>3570</v>
      </c>
      <c r="J33" s="165">
        <v>2944</v>
      </c>
      <c r="K33" s="165">
        <v>5257</v>
      </c>
      <c r="L33" s="165">
        <v>3751</v>
      </c>
      <c r="M33" s="165">
        <v>4460</v>
      </c>
      <c r="N33" s="165">
        <v>4625</v>
      </c>
      <c r="O33" s="165">
        <v>4839</v>
      </c>
      <c r="P33" s="165">
        <v>4893</v>
      </c>
      <c r="Q33" s="165">
        <v>4491</v>
      </c>
      <c r="R33" s="644"/>
      <c r="S33" s="4"/>
    </row>
    <row r="34" spans="1:19" ht="12" customHeight="1">
      <c r="A34" s="4"/>
      <c r="B34" s="231"/>
      <c r="C34" s="497"/>
      <c r="D34" s="486" t="s">
        <v>59</v>
      </c>
      <c r="E34" s="155">
        <v>2141</v>
      </c>
      <c r="F34" s="165">
        <v>1635</v>
      </c>
      <c r="G34" s="165">
        <v>2415</v>
      </c>
      <c r="H34" s="165">
        <v>2273</v>
      </c>
      <c r="I34" s="165">
        <v>1857</v>
      </c>
      <c r="J34" s="165">
        <v>1850</v>
      </c>
      <c r="K34" s="165">
        <v>2275</v>
      </c>
      <c r="L34" s="165">
        <v>1897</v>
      </c>
      <c r="M34" s="165">
        <v>2437</v>
      </c>
      <c r="N34" s="165">
        <v>2407</v>
      </c>
      <c r="O34" s="165">
        <v>2465</v>
      </c>
      <c r="P34" s="165">
        <v>2248</v>
      </c>
      <c r="Q34" s="165">
        <v>2214</v>
      </c>
      <c r="R34" s="644"/>
      <c r="S34" s="4"/>
    </row>
    <row r="35" spans="1:19" ht="12" customHeight="1">
      <c r="A35" s="4"/>
      <c r="B35" s="231"/>
      <c r="C35" s="497"/>
      <c r="D35" s="486" t="s">
        <v>195</v>
      </c>
      <c r="E35" s="155">
        <v>1182</v>
      </c>
      <c r="F35" s="165">
        <v>1153</v>
      </c>
      <c r="G35" s="165">
        <v>1345</v>
      </c>
      <c r="H35" s="165">
        <v>1492</v>
      </c>
      <c r="I35" s="165">
        <v>1246</v>
      </c>
      <c r="J35" s="165">
        <v>1035</v>
      </c>
      <c r="K35" s="165">
        <v>1435</v>
      </c>
      <c r="L35" s="165">
        <v>1220</v>
      </c>
      <c r="M35" s="165">
        <v>1735</v>
      </c>
      <c r="N35" s="165">
        <v>1800</v>
      </c>
      <c r="O35" s="165">
        <v>1577</v>
      </c>
      <c r="P35" s="165">
        <v>1598</v>
      </c>
      <c r="Q35" s="165">
        <v>1745</v>
      </c>
      <c r="R35" s="644"/>
      <c r="S35" s="4"/>
    </row>
    <row r="36" spans="1:19" ht="12" customHeight="1">
      <c r="A36" s="4"/>
      <c r="B36" s="231"/>
      <c r="C36" s="497"/>
      <c r="D36" s="486" t="s">
        <v>196</v>
      </c>
      <c r="E36" s="155">
        <v>778</v>
      </c>
      <c r="F36" s="165">
        <v>438</v>
      </c>
      <c r="G36" s="165">
        <v>477</v>
      </c>
      <c r="H36" s="165">
        <v>546</v>
      </c>
      <c r="I36" s="165">
        <v>405</v>
      </c>
      <c r="J36" s="165">
        <v>402</v>
      </c>
      <c r="K36" s="165">
        <v>547</v>
      </c>
      <c r="L36" s="165">
        <v>885</v>
      </c>
      <c r="M36" s="165">
        <v>1706</v>
      </c>
      <c r="N36" s="165">
        <v>1772</v>
      </c>
      <c r="O36" s="165">
        <v>1459</v>
      </c>
      <c r="P36" s="165">
        <v>1117</v>
      </c>
      <c r="Q36" s="165">
        <v>789</v>
      </c>
      <c r="R36" s="644"/>
      <c r="S36" s="4"/>
    </row>
    <row r="37" spans="1:19" ht="12" customHeight="1">
      <c r="A37" s="4"/>
      <c r="B37" s="231"/>
      <c r="C37" s="497"/>
      <c r="D37" s="486" t="s">
        <v>132</v>
      </c>
      <c r="E37" s="155">
        <v>163</v>
      </c>
      <c r="F37" s="165">
        <v>90</v>
      </c>
      <c r="G37" s="165">
        <v>157</v>
      </c>
      <c r="H37" s="165">
        <v>163</v>
      </c>
      <c r="I37" s="165">
        <v>137</v>
      </c>
      <c r="J37" s="165">
        <v>78</v>
      </c>
      <c r="K37" s="165">
        <v>123</v>
      </c>
      <c r="L37" s="165">
        <v>136</v>
      </c>
      <c r="M37" s="165">
        <v>222</v>
      </c>
      <c r="N37" s="165">
        <v>217</v>
      </c>
      <c r="O37" s="165">
        <v>206</v>
      </c>
      <c r="P37" s="165">
        <v>230</v>
      </c>
      <c r="Q37" s="165">
        <v>209</v>
      </c>
      <c r="R37" s="644"/>
      <c r="S37" s="4"/>
    </row>
    <row r="38" spans="1:19" ht="12" customHeight="1">
      <c r="A38" s="4"/>
      <c r="B38" s="231"/>
      <c r="C38" s="497"/>
      <c r="D38" s="486" t="s">
        <v>133</v>
      </c>
      <c r="E38" s="155">
        <v>163</v>
      </c>
      <c r="F38" s="165">
        <v>132</v>
      </c>
      <c r="G38" s="165">
        <v>134</v>
      </c>
      <c r="H38" s="165">
        <v>231</v>
      </c>
      <c r="I38" s="165">
        <v>192</v>
      </c>
      <c r="J38" s="165">
        <v>126</v>
      </c>
      <c r="K38" s="165">
        <v>216</v>
      </c>
      <c r="L38" s="165">
        <v>165</v>
      </c>
      <c r="M38" s="165">
        <v>282</v>
      </c>
      <c r="N38" s="165">
        <v>241</v>
      </c>
      <c r="O38" s="165">
        <v>187</v>
      </c>
      <c r="P38" s="165">
        <v>242</v>
      </c>
      <c r="Q38" s="165">
        <v>221</v>
      </c>
      <c r="R38" s="644"/>
      <c r="S38" s="4"/>
    </row>
    <row r="39" spans="1:19" ht="15" customHeight="1">
      <c r="A39" s="4"/>
      <c r="B39" s="231"/>
      <c r="C39" s="497"/>
      <c r="D39" s="492" t="s">
        <v>358</v>
      </c>
      <c r="E39" s="165">
        <v>553</v>
      </c>
      <c r="F39" s="165">
        <v>647</v>
      </c>
      <c r="G39" s="165">
        <v>654</v>
      </c>
      <c r="H39" s="165">
        <v>626</v>
      </c>
      <c r="I39" s="165">
        <v>635</v>
      </c>
      <c r="J39" s="165">
        <v>612</v>
      </c>
      <c r="K39" s="165">
        <v>908</v>
      </c>
      <c r="L39" s="165">
        <v>633</v>
      </c>
      <c r="M39" s="165">
        <v>1051</v>
      </c>
      <c r="N39" s="165">
        <v>1426</v>
      </c>
      <c r="O39" s="165">
        <v>833</v>
      </c>
      <c r="P39" s="165">
        <v>574</v>
      </c>
      <c r="Q39" s="165">
        <v>742</v>
      </c>
      <c r="R39" s="644"/>
      <c r="S39" s="4"/>
    </row>
    <row r="40" spans="1:19" ht="12" customHeight="1">
      <c r="A40" s="4"/>
      <c r="B40" s="231"/>
      <c r="C40" s="497"/>
      <c r="D40" s="492" t="s">
        <v>220</v>
      </c>
      <c r="E40" s="165">
        <v>4240</v>
      </c>
      <c r="F40" s="165">
        <v>2570</v>
      </c>
      <c r="G40" s="165">
        <v>4742</v>
      </c>
      <c r="H40" s="165">
        <v>4451</v>
      </c>
      <c r="I40" s="165">
        <v>3486</v>
      </c>
      <c r="J40" s="165">
        <v>2830</v>
      </c>
      <c r="K40" s="165">
        <v>4260</v>
      </c>
      <c r="L40" s="165">
        <v>3877</v>
      </c>
      <c r="M40" s="165">
        <v>4167</v>
      </c>
      <c r="N40" s="165">
        <v>4008</v>
      </c>
      <c r="O40" s="165">
        <v>4395</v>
      </c>
      <c r="P40" s="165">
        <v>3947</v>
      </c>
      <c r="Q40" s="165">
        <v>4050</v>
      </c>
      <c r="R40" s="644"/>
      <c r="S40" s="4"/>
    </row>
    <row r="41" spans="1:19" ht="12" customHeight="1">
      <c r="A41" s="4"/>
      <c r="B41" s="231"/>
      <c r="C41" s="497"/>
      <c r="D41" s="492" t="s">
        <v>168</v>
      </c>
      <c r="E41" s="165">
        <v>9255</v>
      </c>
      <c r="F41" s="165">
        <v>7184</v>
      </c>
      <c r="G41" s="165">
        <v>10901</v>
      </c>
      <c r="H41" s="165">
        <v>10184</v>
      </c>
      <c r="I41" s="165">
        <v>8521</v>
      </c>
      <c r="J41" s="165">
        <v>7172</v>
      </c>
      <c r="K41" s="165">
        <v>10670</v>
      </c>
      <c r="L41" s="165">
        <v>9157</v>
      </c>
      <c r="M41" s="165">
        <v>11569</v>
      </c>
      <c r="N41" s="165">
        <v>12205</v>
      </c>
      <c r="O41" s="165">
        <v>11369</v>
      </c>
      <c r="P41" s="165">
        <v>11646</v>
      </c>
      <c r="Q41" s="165">
        <v>10570</v>
      </c>
      <c r="R41" s="644"/>
      <c r="S41" s="4"/>
    </row>
    <row r="42" spans="1:19" ht="11.25" customHeight="1">
      <c r="A42" s="4"/>
      <c r="B42" s="231"/>
      <c r="C42" s="497"/>
      <c r="D42" s="492" t="s">
        <v>221</v>
      </c>
      <c r="E42" s="812">
        <v>0</v>
      </c>
      <c r="F42" s="811">
        <v>1</v>
      </c>
      <c r="G42" s="811">
        <v>22</v>
      </c>
      <c r="H42" s="811">
        <v>0</v>
      </c>
      <c r="I42" s="811">
        <v>0</v>
      </c>
      <c r="J42" s="811">
        <v>0</v>
      </c>
      <c r="K42" s="811">
        <v>1</v>
      </c>
      <c r="L42" s="811">
        <v>1</v>
      </c>
      <c r="M42" s="811">
        <v>3</v>
      </c>
      <c r="N42" s="811">
        <v>6</v>
      </c>
      <c r="O42" s="811">
        <v>0</v>
      </c>
      <c r="P42" s="811">
        <v>1</v>
      </c>
      <c r="Q42" s="811">
        <v>3</v>
      </c>
      <c r="R42" s="644"/>
      <c r="S42" s="4"/>
    </row>
    <row r="43" spans="1:19" ht="15" customHeight="1">
      <c r="A43" s="4"/>
      <c r="B43" s="231"/>
      <c r="C43" s="642" t="s">
        <v>305</v>
      </c>
      <c r="D43" s="642"/>
      <c r="E43" s="155"/>
      <c r="F43" s="155"/>
      <c r="G43" s="165"/>
      <c r="H43" s="165"/>
      <c r="I43" s="165"/>
      <c r="J43" s="165"/>
      <c r="K43" s="165"/>
      <c r="L43" s="165"/>
      <c r="M43" s="165"/>
      <c r="N43" s="165"/>
      <c r="O43" s="165"/>
      <c r="P43" s="165"/>
      <c r="Q43" s="165"/>
      <c r="R43" s="644"/>
      <c r="S43" s="4"/>
    </row>
    <row r="44" spans="1:19" ht="12" customHeight="1">
      <c r="A44" s="4"/>
      <c r="B44" s="231"/>
      <c r="C44" s="497"/>
      <c r="D44" s="762" t="s">
        <v>669</v>
      </c>
      <c r="E44" s="165">
        <v>1447</v>
      </c>
      <c r="F44" s="165">
        <v>826</v>
      </c>
      <c r="G44" s="165">
        <v>1287</v>
      </c>
      <c r="H44" s="165">
        <v>1374</v>
      </c>
      <c r="I44" s="165">
        <v>1039</v>
      </c>
      <c r="J44" s="165">
        <v>1008</v>
      </c>
      <c r="K44" s="165">
        <v>1197</v>
      </c>
      <c r="L44" s="165">
        <v>1422</v>
      </c>
      <c r="M44" s="165">
        <v>1959</v>
      </c>
      <c r="N44" s="165">
        <v>2157</v>
      </c>
      <c r="O44" s="165">
        <v>2003</v>
      </c>
      <c r="P44" s="165">
        <v>1856</v>
      </c>
      <c r="Q44" s="165">
        <v>1611</v>
      </c>
      <c r="R44" s="644"/>
      <c r="S44" s="4"/>
    </row>
    <row r="45" spans="1:19" ht="12" customHeight="1">
      <c r="A45" s="4"/>
      <c r="B45" s="231"/>
      <c r="C45" s="497"/>
      <c r="D45" s="762" t="s">
        <v>664</v>
      </c>
      <c r="E45" s="165">
        <v>1171</v>
      </c>
      <c r="F45" s="165">
        <v>743</v>
      </c>
      <c r="G45" s="165">
        <v>1143</v>
      </c>
      <c r="H45" s="165">
        <v>1270</v>
      </c>
      <c r="I45" s="165">
        <v>1081</v>
      </c>
      <c r="J45" s="165">
        <v>781</v>
      </c>
      <c r="K45" s="165">
        <v>1079</v>
      </c>
      <c r="L45" s="165">
        <v>1147</v>
      </c>
      <c r="M45" s="165">
        <v>1299</v>
      </c>
      <c r="N45" s="165">
        <v>1462</v>
      </c>
      <c r="O45" s="165">
        <v>1307</v>
      </c>
      <c r="P45" s="165">
        <v>1244</v>
      </c>
      <c r="Q45" s="165">
        <v>1400</v>
      </c>
      <c r="R45" s="644"/>
      <c r="S45" s="4"/>
    </row>
    <row r="46" spans="1:19" ht="12" customHeight="1">
      <c r="A46" s="4"/>
      <c r="B46" s="231"/>
      <c r="C46" s="497"/>
      <c r="D46" s="762" t="s">
        <v>665</v>
      </c>
      <c r="E46" s="165">
        <v>1176</v>
      </c>
      <c r="F46" s="165">
        <v>1643</v>
      </c>
      <c r="G46" s="165">
        <v>1411</v>
      </c>
      <c r="H46" s="165">
        <v>1356</v>
      </c>
      <c r="I46" s="165">
        <v>1104</v>
      </c>
      <c r="J46" s="165">
        <v>779</v>
      </c>
      <c r="K46" s="165">
        <v>1552</v>
      </c>
      <c r="L46" s="165">
        <v>988</v>
      </c>
      <c r="M46" s="165">
        <v>1316</v>
      </c>
      <c r="N46" s="165">
        <v>1179</v>
      </c>
      <c r="O46" s="165">
        <v>1365</v>
      </c>
      <c r="P46" s="165">
        <v>1404</v>
      </c>
      <c r="Q46" s="165">
        <v>1362</v>
      </c>
      <c r="R46" s="644"/>
      <c r="S46" s="4"/>
    </row>
    <row r="47" spans="1:19" ht="12" customHeight="1">
      <c r="A47" s="4"/>
      <c r="B47" s="231"/>
      <c r="C47" s="497"/>
      <c r="D47" s="762" t="s">
        <v>670</v>
      </c>
      <c r="E47" s="165">
        <v>787</v>
      </c>
      <c r="F47" s="165">
        <v>637</v>
      </c>
      <c r="G47" s="165">
        <v>1348</v>
      </c>
      <c r="H47" s="165">
        <v>1078</v>
      </c>
      <c r="I47" s="165">
        <v>918</v>
      </c>
      <c r="J47" s="165">
        <v>632</v>
      </c>
      <c r="K47" s="165">
        <v>1350</v>
      </c>
      <c r="L47" s="165">
        <v>994</v>
      </c>
      <c r="M47" s="165">
        <v>847</v>
      </c>
      <c r="N47" s="165">
        <v>926</v>
      </c>
      <c r="O47" s="165">
        <v>1091</v>
      </c>
      <c r="P47" s="165">
        <v>966</v>
      </c>
      <c r="Q47" s="165">
        <v>929</v>
      </c>
      <c r="R47" s="644"/>
      <c r="S47" s="4"/>
    </row>
    <row r="48" spans="1:19" ht="12" customHeight="1">
      <c r="A48" s="4"/>
      <c r="B48" s="231"/>
      <c r="C48" s="497"/>
      <c r="D48" s="762" t="s">
        <v>671</v>
      </c>
      <c r="E48" s="165">
        <v>784</v>
      </c>
      <c r="F48" s="165">
        <v>480</v>
      </c>
      <c r="G48" s="165">
        <v>880</v>
      </c>
      <c r="H48" s="165">
        <v>842</v>
      </c>
      <c r="I48" s="165">
        <v>646</v>
      </c>
      <c r="J48" s="165">
        <v>544</v>
      </c>
      <c r="K48" s="165">
        <v>801</v>
      </c>
      <c r="L48" s="165">
        <v>740</v>
      </c>
      <c r="M48" s="165">
        <v>886</v>
      </c>
      <c r="N48" s="165">
        <v>836</v>
      </c>
      <c r="O48" s="165">
        <v>889</v>
      </c>
      <c r="P48" s="165">
        <v>818</v>
      </c>
      <c r="Q48" s="165">
        <v>788</v>
      </c>
      <c r="R48" s="644"/>
      <c r="S48" s="4"/>
    </row>
    <row r="49" spans="1:19" ht="15" customHeight="1">
      <c r="A49" s="4"/>
      <c r="B49" s="231"/>
      <c r="C49" s="1502" t="s">
        <v>223</v>
      </c>
      <c r="D49" s="1502"/>
      <c r="E49" s="495">
        <f t="shared" ref="E49:P49" si="0">+E31/E8*100</f>
        <v>24.413471898786973</v>
      </c>
      <c r="F49" s="495">
        <f t="shared" si="0"/>
        <v>19.123432731551272</v>
      </c>
      <c r="G49" s="495">
        <f t="shared" si="0"/>
        <v>21.27640156453716</v>
      </c>
      <c r="H49" s="495">
        <f t="shared" si="0"/>
        <v>20.798637137989779</v>
      </c>
      <c r="I49" s="495">
        <f t="shared" si="0"/>
        <v>20.134420589921643</v>
      </c>
      <c r="J49" s="495">
        <f t="shared" si="0"/>
        <v>18.736760344584098</v>
      </c>
      <c r="K49" s="495">
        <f t="shared" si="0"/>
        <v>22.994730041666063</v>
      </c>
      <c r="L49" s="495">
        <f t="shared" si="0"/>
        <v>24.549618320610687</v>
      </c>
      <c r="M49" s="495">
        <f t="shared" si="0"/>
        <v>27.70169938953968</v>
      </c>
      <c r="N49" s="495">
        <f t="shared" si="0"/>
        <v>32.818748256300566</v>
      </c>
      <c r="O49" s="495">
        <f t="shared" si="0"/>
        <v>34.467934872902475</v>
      </c>
      <c r="P49" s="495">
        <f t="shared" si="0"/>
        <v>30.136067101584342</v>
      </c>
      <c r="Q49" s="495">
        <f>+Q31/Q8*100</f>
        <v>27.100199305077872</v>
      </c>
      <c r="R49" s="644"/>
      <c r="S49" s="4"/>
    </row>
    <row r="50" spans="1:19" ht="11.25" customHeight="1" thickBot="1">
      <c r="A50" s="4"/>
      <c r="B50" s="231"/>
      <c r="C50" s="582"/>
      <c r="D50" s="644"/>
      <c r="E50" s="640"/>
      <c r="F50" s="640"/>
      <c r="G50" s="640"/>
      <c r="H50" s="640"/>
      <c r="I50" s="640"/>
      <c r="J50" s="640"/>
      <c r="K50" s="640"/>
      <c r="L50" s="640"/>
      <c r="M50" s="640"/>
      <c r="N50" s="640"/>
      <c r="O50" s="640"/>
      <c r="P50" s="640"/>
      <c r="Q50" s="559"/>
      <c r="R50" s="644"/>
      <c r="S50" s="4"/>
    </row>
    <row r="51" spans="1:19" s="10" customFormat="1" ht="13.5" customHeight="1" thickBot="1">
      <c r="A51" s="9"/>
      <c r="B51" s="230"/>
      <c r="C51" s="409" t="s">
        <v>224</v>
      </c>
      <c r="D51" s="561"/>
      <c r="E51" s="579"/>
      <c r="F51" s="579"/>
      <c r="G51" s="579"/>
      <c r="H51" s="579"/>
      <c r="I51" s="579"/>
      <c r="J51" s="579"/>
      <c r="K51" s="579"/>
      <c r="L51" s="579"/>
      <c r="M51" s="579"/>
      <c r="N51" s="579"/>
      <c r="O51" s="579"/>
      <c r="P51" s="579"/>
      <c r="Q51" s="580"/>
      <c r="R51" s="644"/>
      <c r="S51" s="9"/>
    </row>
    <row r="52" spans="1:19" ht="9.75" customHeight="1">
      <c r="A52" s="4"/>
      <c r="B52" s="231"/>
      <c r="C52" s="643" t="s">
        <v>78</v>
      </c>
      <c r="D52" s="583"/>
      <c r="E52" s="578"/>
      <c r="F52" s="578"/>
      <c r="G52" s="578"/>
      <c r="H52" s="578"/>
      <c r="I52" s="578"/>
      <c r="J52" s="578"/>
      <c r="K52" s="578"/>
      <c r="L52" s="578"/>
      <c r="M52" s="578"/>
      <c r="N52" s="578"/>
      <c r="O52" s="578"/>
      <c r="P52" s="578"/>
      <c r="Q52" s="581"/>
      <c r="R52" s="644"/>
      <c r="S52" s="4"/>
    </row>
    <row r="53" spans="1:19" ht="15" customHeight="1">
      <c r="A53" s="4"/>
      <c r="B53" s="231"/>
      <c r="C53" s="1502" t="s">
        <v>68</v>
      </c>
      <c r="D53" s="1502"/>
      <c r="E53" s="563">
        <v>8783</v>
      </c>
      <c r="F53" s="564">
        <v>6931</v>
      </c>
      <c r="G53" s="564">
        <v>9706</v>
      </c>
      <c r="H53" s="564">
        <v>10408</v>
      </c>
      <c r="I53" s="564">
        <v>9294</v>
      </c>
      <c r="J53" s="564">
        <v>7026</v>
      </c>
      <c r="K53" s="564">
        <v>10703</v>
      </c>
      <c r="L53" s="564">
        <v>8759</v>
      </c>
      <c r="M53" s="564">
        <v>10350</v>
      </c>
      <c r="N53" s="564">
        <v>12130</v>
      </c>
      <c r="O53" s="564">
        <v>11605</v>
      </c>
      <c r="P53" s="564">
        <v>11018</v>
      </c>
      <c r="Q53" s="564">
        <v>10058</v>
      </c>
      <c r="R53" s="644"/>
      <c r="S53" s="4"/>
    </row>
    <row r="54" spans="1:19" ht="11.25" customHeight="1">
      <c r="A54" s="4"/>
      <c r="B54" s="231"/>
      <c r="C54" s="497"/>
      <c r="D54" s="100" t="s">
        <v>358</v>
      </c>
      <c r="E54" s="156">
        <v>328</v>
      </c>
      <c r="F54" s="184">
        <v>406</v>
      </c>
      <c r="G54" s="184">
        <v>388</v>
      </c>
      <c r="H54" s="184">
        <v>411</v>
      </c>
      <c r="I54" s="165">
        <v>483</v>
      </c>
      <c r="J54" s="165">
        <v>246</v>
      </c>
      <c r="K54" s="165">
        <v>350</v>
      </c>
      <c r="L54" s="165">
        <v>275</v>
      </c>
      <c r="M54" s="165">
        <v>530</v>
      </c>
      <c r="N54" s="165">
        <v>1185</v>
      </c>
      <c r="O54" s="165">
        <v>601</v>
      </c>
      <c r="P54" s="165">
        <v>353</v>
      </c>
      <c r="Q54" s="165">
        <v>392</v>
      </c>
      <c r="R54" s="644"/>
      <c r="S54" s="4"/>
    </row>
    <row r="55" spans="1:19" ht="11.25" customHeight="1">
      <c r="A55" s="4"/>
      <c r="B55" s="231"/>
      <c r="C55" s="497"/>
      <c r="D55" s="100" t="s">
        <v>220</v>
      </c>
      <c r="E55" s="156">
        <v>2346</v>
      </c>
      <c r="F55" s="184">
        <v>1558</v>
      </c>
      <c r="G55" s="184">
        <v>2412</v>
      </c>
      <c r="H55" s="184">
        <v>3011</v>
      </c>
      <c r="I55" s="165">
        <v>2560</v>
      </c>
      <c r="J55" s="165">
        <v>1815</v>
      </c>
      <c r="K55" s="165">
        <v>2630</v>
      </c>
      <c r="L55" s="165">
        <v>2446</v>
      </c>
      <c r="M55" s="165">
        <v>2675</v>
      </c>
      <c r="N55" s="165">
        <v>2561</v>
      </c>
      <c r="O55" s="165">
        <v>2894</v>
      </c>
      <c r="P55" s="165">
        <v>2625</v>
      </c>
      <c r="Q55" s="165">
        <v>2507</v>
      </c>
      <c r="R55" s="644"/>
      <c r="S55" s="4"/>
    </row>
    <row r="56" spans="1:19" ht="11.25" customHeight="1">
      <c r="A56" s="4"/>
      <c r="B56" s="231"/>
      <c r="C56" s="497"/>
      <c r="D56" s="100" t="s">
        <v>168</v>
      </c>
      <c r="E56" s="156">
        <v>6109</v>
      </c>
      <c r="F56" s="184">
        <v>4967</v>
      </c>
      <c r="G56" s="184">
        <v>6905</v>
      </c>
      <c r="H56" s="184">
        <v>6973</v>
      </c>
      <c r="I56" s="165">
        <v>6251</v>
      </c>
      <c r="J56" s="165">
        <v>4965</v>
      </c>
      <c r="K56" s="165">
        <v>7723</v>
      </c>
      <c r="L56" s="165">
        <v>6038</v>
      </c>
      <c r="M56" s="165">
        <v>7142</v>
      </c>
      <c r="N56" s="165">
        <v>8383</v>
      </c>
      <c r="O56" s="165">
        <v>8110</v>
      </c>
      <c r="P56" s="165">
        <v>8040</v>
      </c>
      <c r="Q56" s="165">
        <v>7158</v>
      </c>
      <c r="R56" s="644"/>
      <c r="S56" s="4"/>
    </row>
    <row r="57" spans="1:19" ht="11.25" customHeight="1">
      <c r="A57" s="4"/>
      <c r="B57" s="231"/>
      <c r="C57" s="497"/>
      <c r="D57" s="100" t="s">
        <v>221</v>
      </c>
      <c r="E57" s="812">
        <v>0</v>
      </c>
      <c r="F57" s="811">
        <v>0</v>
      </c>
      <c r="G57" s="811">
        <v>1</v>
      </c>
      <c r="H57" s="811">
        <v>13</v>
      </c>
      <c r="I57" s="811">
        <v>0</v>
      </c>
      <c r="J57" s="811">
        <v>0</v>
      </c>
      <c r="K57" s="811">
        <v>0</v>
      </c>
      <c r="L57" s="811">
        <v>0</v>
      </c>
      <c r="M57" s="811">
        <v>3</v>
      </c>
      <c r="N57" s="811">
        <v>1</v>
      </c>
      <c r="O57" s="811">
        <v>0</v>
      </c>
      <c r="P57" s="811">
        <v>0</v>
      </c>
      <c r="Q57" s="811">
        <v>1</v>
      </c>
      <c r="R57" s="644"/>
      <c r="S57" s="4"/>
    </row>
    <row r="58" spans="1:19" ht="12.75" hidden="1" customHeight="1">
      <c r="A58" s="4"/>
      <c r="B58" s="231"/>
      <c r="C58" s="497"/>
      <c r="D58" s="210" t="s">
        <v>192</v>
      </c>
      <c r="E58" s="155">
        <v>2730</v>
      </c>
      <c r="F58" s="165">
        <v>1694</v>
      </c>
      <c r="G58" s="165">
        <v>3325</v>
      </c>
      <c r="H58" s="165">
        <v>3894</v>
      </c>
      <c r="I58" s="165">
        <v>3386</v>
      </c>
      <c r="J58" s="165">
        <v>2467</v>
      </c>
      <c r="K58" s="165">
        <v>3723</v>
      </c>
      <c r="L58" s="165">
        <v>3240</v>
      </c>
      <c r="M58" s="165">
        <v>3337</v>
      </c>
      <c r="N58" s="165">
        <v>3812</v>
      </c>
      <c r="O58" s="165">
        <v>3922</v>
      </c>
      <c r="P58" s="165">
        <v>3608</v>
      </c>
      <c r="Q58" s="165">
        <v>3241</v>
      </c>
      <c r="R58" s="644"/>
      <c r="S58" s="4"/>
    </row>
    <row r="59" spans="1:19" ht="12.75" hidden="1" customHeight="1">
      <c r="A59" s="4"/>
      <c r="B59" s="231"/>
      <c r="C59" s="497"/>
      <c r="D59" s="210" t="s">
        <v>193</v>
      </c>
      <c r="E59" s="155">
        <v>3168</v>
      </c>
      <c r="F59" s="165">
        <v>3005</v>
      </c>
      <c r="G59" s="165">
        <v>3701</v>
      </c>
      <c r="H59" s="165">
        <v>3552</v>
      </c>
      <c r="I59" s="165">
        <v>2974</v>
      </c>
      <c r="J59" s="165">
        <v>2260</v>
      </c>
      <c r="K59" s="165">
        <v>4116</v>
      </c>
      <c r="L59" s="165">
        <v>2828</v>
      </c>
      <c r="M59" s="165">
        <v>3271</v>
      </c>
      <c r="N59" s="165">
        <v>3508</v>
      </c>
      <c r="O59" s="165">
        <v>3464</v>
      </c>
      <c r="P59" s="165">
        <v>3662</v>
      </c>
      <c r="Q59" s="165">
        <v>3283</v>
      </c>
      <c r="R59" s="644"/>
      <c r="S59" s="4"/>
    </row>
    <row r="60" spans="1:19" ht="12.75" hidden="1" customHeight="1">
      <c r="A60" s="4"/>
      <c r="B60" s="231"/>
      <c r="C60" s="497"/>
      <c r="D60" s="210" t="s">
        <v>59</v>
      </c>
      <c r="E60" s="155">
        <v>1141</v>
      </c>
      <c r="F60" s="165">
        <v>902</v>
      </c>
      <c r="G60" s="165">
        <v>1252</v>
      </c>
      <c r="H60" s="165">
        <v>1440</v>
      </c>
      <c r="I60" s="165">
        <v>1388</v>
      </c>
      <c r="J60" s="165">
        <v>1231</v>
      </c>
      <c r="K60" s="165">
        <v>1429</v>
      </c>
      <c r="L60" s="165">
        <v>1277</v>
      </c>
      <c r="M60" s="165">
        <v>1437</v>
      </c>
      <c r="N60" s="165">
        <v>1708</v>
      </c>
      <c r="O60" s="165">
        <v>1535</v>
      </c>
      <c r="P60" s="165">
        <v>1454</v>
      </c>
      <c r="Q60" s="165">
        <v>1421</v>
      </c>
      <c r="R60" s="644"/>
      <c r="S60" s="4"/>
    </row>
    <row r="61" spans="1:19" ht="12.75" hidden="1" customHeight="1">
      <c r="A61" s="4"/>
      <c r="B61" s="231"/>
      <c r="C61" s="497"/>
      <c r="D61" s="210" t="s">
        <v>195</v>
      </c>
      <c r="E61" s="155">
        <v>853</v>
      </c>
      <c r="F61" s="165">
        <v>866</v>
      </c>
      <c r="G61" s="165">
        <v>940</v>
      </c>
      <c r="H61" s="165">
        <v>853</v>
      </c>
      <c r="I61" s="165">
        <v>1018</v>
      </c>
      <c r="J61" s="165">
        <v>656</v>
      </c>
      <c r="K61" s="165">
        <v>972</v>
      </c>
      <c r="L61" s="165">
        <v>723</v>
      </c>
      <c r="M61" s="165">
        <v>1036</v>
      </c>
      <c r="N61" s="165">
        <v>1348</v>
      </c>
      <c r="O61" s="165">
        <v>1284</v>
      </c>
      <c r="P61" s="165">
        <v>1204</v>
      </c>
      <c r="Q61" s="165">
        <v>1221</v>
      </c>
      <c r="R61" s="644"/>
      <c r="S61" s="4"/>
    </row>
    <row r="62" spans="1:19" ht="12.75" hidden="1" customHeight="1">
      <c r="A62" s="4"/>
      <c r="B62" s="231"/>
      <c r="C62" s="497"/>
      <c r="D62" s="210" t="s">
        <v>196</v>
      </c>
      <c r="E62" s="155">
        <v>627</v>
      </c>
      <c r="F62" s="165">
        <v>298</v>
      </c>
      <c r="G62" s="165">
        <v>285</v>
      </c>
      <c r="H62" s="165">
        <v>339</v>
      </c>
      <c r="I62" s="165">
        <v>304</v>
      </c>
      <c r="J62" s="165">
        <v>251</v>
      </c>
      <c r="K62" s="165">
        <v>282</v>
      </c>
      <c r="L62" s="165">
        <v>471</v>
      </c>
      <c r="M62" s="165">
        <v>953</v>
      </c>
      <c r="N62" s="165">
        <v>1448</v>
      </c>
      <c r="O62" s="165">
        <v>1117</v>
      </c>
      <c r="P62" s="165">
        <v>796</v>
      </c>
      <c r="Q62" s="165">
        <v>610</v>
      </c>
      <c r="R62" s="644"/>
      <c r="S62" s="4"/>
    </row>
    <row r="63" spans="1:19" ht="12.75" hidden="1" customHeight="1">
      <c r="A63" s="4"/>
      <c r="B63" s="231"/>
      <c r="C63" s="497"/>
      <c r="D63" s="210" t="s">
        <v>132</v>
      </c>
      <c r="E63" s="155">
        <v>131</v>
      </c>
      <c r="F63" s="165">
        <v>85</v>
      </c>
      <c r="G63" s="165">
        <v>127</v>
      </c>
      <c r="H63" s="165">
        <v>117</v>
      </c>
      <c r="I63" s="165">
        <v>94</v>
      </c>
      <c r="J63" s="165">
        <v>62</v>
      </c>
      <c r="K63" s="165">
        <v>81</v>
      </c>
      <c r="L63" s="165">
        <v>96</v>
      </c>
      <c r="M63" s="165">
        <v>158</v>
      </c>
      <c r="N63" s="165">
        <v>158</v>
      </c>
      <c r="O63" s="165">
        <v>170</v>
      </c>
      <c r="P63" s="165">
        <v>173</v>
      </c>
      <c r="Q63" s="165">
        <v>162</v>
      </c>
      <c r="R63" s="644"/>
      <c r="S63" s="4"/>
    </row>
    <row r="64" spans="1:19" ht="12.75" hidden="1" customHeight="1">
      <c r="A64" s="4"/>
      <c r="B64" s="231"/>
      <c r="C64" s="497"/>
      <c r="D64" s="210" t="s">
        <v>133</v>
      </c>
      <c r="E64" s="155">
        <v>133</v>
      </c>
      <c r="F64" s="165">
        <v>81</v>
      </c>
      <c r="G64" s="165">
        <v>76</v>
      </c>
      <c r="H64" s="165">
        <v>213</v>
      </c>
      <c r="I64" s="165">
        <v>130</v>
      </c>
      <c r="J64" s="165">
        <v>99</v>
      </c>
      <c r="K64" s="165">
        <v>100</v>
      </c>
      <c r="L64" s="165">
        <v>125</v>
      </c>
      <c r="M64" s="165">
        <v>158</v>
      </c>
      <c r="N64" s="165">
        <v>148</v>
      </c>
      <c r="O64" s="165">
        <v>113</v>
      </c>
      <c r="P64" s="165">
        <v>121</v>
      </c>
      <c r="Q64" s="165">
        <v>121</v>
      </c>
      <c r="R64" s="644"/>
      <c r="S64" s="4"/>
    </row>
    <row r="65" spans="1:19" ht="15" customHeight="1">
      <c r="A65" s="4"/>
      <c r="B65" s="231"/>
      <c r="C65" s="1502" t="s">
        <v>225</v>
      </c>
      <c r="D65" s="1502"/>
      <c r="E65" s="495">
        <f t="shared" ref="E65:P65" si="1">+E53/E31*100</f>
        <v>62.521355353075172</v>
      </c>
      <c r="F65" s="495">
        <f t="shared" si="1"/>
        <v>66.631417035185535</v>
      </c>
      <c r="G65" s="495">
        <f t="shared" si="1"/>
        <v>59.476683620319868</v>
      </c>
      <c r="H65" s="495">
        <f t="shared" si="1"/>
        <v>68.19998689469891</v>
      </c>
      <c r="I65" s="495">
        <f t="shared" si="1"/>
        <v>73.516848599905089</v>
      </c>
      <c r="J65" s="495">
        <f t="shared" si="1"/>
        <v>66.195590729225557</v>
      </c>
      <c r="K65" s="495">
        <f t="shared" si="1"/>
        <v>67.573710461519028</v>
      </c>
      <c r="L65" s="495">
        <f t="shared" si="1"/>
        <v>64.083991805677499</v>
      </c>
      <c r="M65" s="495">
        <f t="shared" si="1"/>
        <v>61.643835616438359</v>
      </c>
      <c r="N65" s="495">
        <f t="shared" si="1"/>
        <v>68.744686880136015</v>
      </c>
      <c r="O65" s="495">
        <f t="shared" si="1"/>
        <v>69.922275109959628</v>
      </c>
      <c r="P65" s="495">
        <f t="shared" si="1"/>
        <v>68.146956952003961</v>
      </c>
      <c r="Q65" s="495">
        <f>+Q53/Q31*100</f>
        <v>65.460462089163684</v>
      </c>
      <c r="R65" s="644"/>
      <c r="S65" s="4"/>
    </row>
    <row r="66" spans="1:19" ht="11.25" customHeight="1">
      <c r="A66" s="4"/>
      <c r="B66" s="231"/>
      <c r="C66" s="497"/>
      <c r="D66" s="486" t="s">
        <v>192</v>
      </c>
      <c r="E66" s="185">
        <f t="shared" ref="E66:P72" si="2">+E58/E32*100</f>
        <v>51.733939738487777</v>
      </c>
      <c r="F66" s="185">
        <f t="shared" si="2"/>
        <v>53.136762860727728</v>
      </c>
      <c r="G66" s="185">
        <f t="shared" si="2"/>
        <v>49.244668246445499</v>
      </c>
      <c r="H66" s="185">
        <f t="shared" si="2"/>
        <v>65.019201870095173</v>
      </c>
      <c r="I66" s="185">
        <f t="shared" si="2"/>
        <v>64.680038204393512</v>
      </c>
      <c r="J66" s="185">
        <f t="shared" si="2"/>
        <v>59.033261545824359</v>
      </c>
      <c r="K66" s="185">
        <f t="shared" si="2"/>
        <v>62.195121951219512</v>
      </c>
      <c r="L66" s="185">
        <f t="shared" si="2"/>
        <v>57.712860705379413</v>
      </c>
      <c r="M66" s="185">
        <f t="shared" si="2"/>
        <v>56.102891728312045</v>
      </c>
      <c r="N66" s="185">
        <f t="shared" si="2"/>
        <v>57.906729454655938</v>
      </c>
      <c r="O66" s="185">
        <f t="shared" si="2"/>
        <v>66.882673942701231</v>
      </c>
      <c r="P66" s="185">
        <f t="shared" si="2"/>
        <v>61.780821917808218</v>
      </c>
      <c r="Q66" s="185">
        <f>+Q58/Q32*100</f>
        <v>56.899578651685388</v>
      </c>
      <c r="R66" s="644"/>
      <c r="S66" s="157"/>
    </row>
    <row r="67" spans="1:19" ht="11.25" customHeight="1">
      <c r="A67" s="4"/>
      <c r="B67" s="231"/>
      <c r="C67" s="497"/>
      <c r="D67" s="486" t="s">
        <v>193</v>
      </c>
      <c r="E67" s="185">
        <f t="shared" si="2"/>
        <v>72.928176795580114</v>
      </c>
      <c r="F67" s="185">
        <f t="shared" si="2"/>
        <v>79.792883696229424</v>
      </c>
      <c r="G67" s="185">
        <f t="shared" si="2"/>
        <v>73.447112522325867</v>
      </c>
      <c r="H67" s="185">
        <f t="shared" si="2"/>
        <v>77.775344865338297</v>
      </c>
      <c r="I67" s="185">
        <f t="shared" si="2"/>
        <v>83.305322128851543</v>
      </c>
      <c r="J67" s="185">
        <f t="shared" si="2"/>
        <v>76.766304347826093</v>
      </c>
      <c r="K67" s="185">
        <f t="shared" si="2"/>
        <v>78.295605858854856</v>
      </c>
      <c r="L67" s="185">
        <f t="shared" si="2"/>
        <v>75.393228472407358</v>
      </c>
      <c r="M67" s="185">
        <f t="shared" si="2"/>
        <v>73.340807174887885</v>
      </c>
      <c r="N67" s="185">
        <f t="shared" si="2"/>
        <v>75.848648648648648</v>
      </c>
      <c r="O67" s="185">
        <f t="shared" si="2"/>
        <v>71.585038231039462</v>
      </c>
      <c r="P67" s="185">
        <f t="shared" si="2"/>
        <v>74.841610463928063</v>
      </c>
      <c r="Q67" s="185">
        <f t="shared" ref="Q67:Q72" si="3">+Q59/Q33*100</f>
        <v>73.101759073702965</v>
      </c>
      <c r="R67" s="644"/>
      <c r="S67" s="157"/>
    </row>
    <row r="68" spans="1:19" ht="11.25" customHeight="1">
      <c r="A68" s="4"/>
      <c r="B68" s="231"/>
      <c r="C68" s="497"/>
      <c r="D68" s="486" t="s">
        <v>59</v>
      </c>
      <c r="E68" s="185">
        <f t="shared" si="2"/>
        <v>53.292853806632415</v>
      </c>
      <c r="F68" s="185">
        <f t="shared" si="2"/>
        <v>55.168195718654431</v>
      </c>
      <c r="G68" s="185">
        <f t="shared" si="2"/>
        <v>51.842650103519674</v>
      </c>
      <c r="H68" s="185">
        <f t="shared" si="2"/>
        <v>63.352397712274524</v>
      </c>
      <c r="I68" s="185">
        <f t="shared" si="2"/>
        <v>74.744211093161013</v>
      </c>
      <c r="J68" s="185">
        <f t="shared" si="2"/>
        <v>66.540540540540533</v>
      </c>
      <c r="K68" s="185">
        <f t="shared" si="2"/>
        <v>62.813186813186817</v>
      </c>
      <c r="L68" s="185">
        <f t="shared" si="2"/>
        <v>67.316816025303112</v>
      </c>
      <c r="M68" s="185">
        <f t="shared" si="2"/>
        <v>58.965941731637258</v>
      </c>
      <c r="N68" s="185">
        <f t="shared" si="2"/>
        <v>70.959700872455329</v>
      </c>
      <c r="O68" s="185">
        <f t="shared" si="2"/>
        <v>62.271805273833671</v>
      </c>
      <c r="P68" s="185">
        <f t="shared" si="2"/>
        <v>64.679715302491104</v>
      </c>
      <c r="Q68" s="185">
        <f t="shared" si="3"/>
        <v>64.182475158084912</v>
      </c>
      <c r="R68" s="644"/>
      <c r="S68" s="157"/>
    </row>
    <row r="69" spans="1:19" ht="11.25" customHeight="1">
      <c r="A69" s="4"/>
      <c r="B69" s="231"/>
      <c r="C69" s="497"/>
      <c r="D69" s="486" t="s">
        <v>195</v>
      </c>
      <c r="E69" s="185">
        <f t="shared" si="2"/>
        <v>72.165820642978005</v>
      </c>
      <c r="F69" s="185">
        <f t="shared" si="2"/>
        <v>75.108412836079793</v>
      </c>
      <c r="G69" s="185">
        <f t="shared" si="2"/>
        <v>69.888475836431226</v>
      </c>
      <c r="H69" s="185">
        <f t="shared" si="2"/>
        <v>57.171581769436997</v>
      </c>
      <c r="I69" s="185">
        <f t="shared" si="2"/>
        <v>81.701444622792934</v>
      </c>
      <c r="J69" s="185">
        <f t="shared" si="2"/>
        <v>63.381642512077299</v>
      </c>
      <c r="K69" s="185">
        <f t="shared" si="2"/>
        <v>67.735191637630663</v>
      </c>
      <c r="L69" s="185">
        <f t="shared" si="2"/>
        <v>59.26229508196721</v>
      </c>
      <c r="M69" s="185">
        <f t="shared" si="2"/>
        <v>59.711815561959661</v>
      </c>
      <c r="N69" s="185">
        <f t="shared" si="2"/>
        <v>74.8888888888889</v>
      </c>
      <c r="O69" s="185">
        <f t="shared" si="2"/>
        <v>81.420418516169946</v>
      </c>
      <c r="P69" s="185">
        <f t="shared" si="2"/>
        <v>75.344180225281605</v>
      </c>
      <c r="Q69" s="185">
        <f t="shared" si="3"/>
        <v>69.971346704871067</v>
      </c>
      <c r="R69" s="644"/>
      <c r="S69" s="157"/>
    </row>
    <row r="70" spans="1:19" ht="11.25" customHeight="1">
      <c r="A70" s="4"/>
      <c r="B70" s="231"/>
      <c r="C70" s="497"/>
      <c r="D70" s="486" t="s">
        <v>196</v>
      </c>
      <c r="E70" s="185">
        <f t="shared" si="2"/>
        <v>80.591259640102834</v>
      </c>
      <c r="F70" s="185">
        <f t="shared" si="2"/>
        <v>68.036529680365305</v>
      </c>
      <c r="G70" s="185">
        <f t="shared" si="2"/>
        <v>59.74842767295597</v>
      </c>
      <c r="H70" s="185">
        <f t="shared" si="2"/>
        <v>62.087912087912088</v>
      </c>
      <c r="I70" s="185">
        <f>+I62/I36*100</f>
        <v>75.061728395061735</v>
      </c>
      <c r="J70" s="185">
        <f t="shared" si="2"/>
        <v>62.437810945273633</v>
      </c>
      <c r="K70" s="185">
        <f t="shared" si="2"/>
        <v>51.553930530164536</v>
      </c>
      <c r="L70" s="185">
        <f t="shared" si="2"/>
        <v>53.220338983050851</v>
      </c>
      <c r="M70" s="185">
        <f t="shared" si="2"/>
        <v>55.861664712778428</v>
      </c>
      <c r="N70" s="185">
        <f t="shared" si="2"/>
        <v>81.715575620767495</v>
      </c>
      <c r="O70" s="185">
        <f t="shared" si="2"/>
        <v>76.559287183002056</v>
      </c>
      <c r="P70" s="185">
        <f t="shared" si="2"/>
        <v>71.262309758281106</v>
      </c>
      <c r="Q70" s="185">
        <f t="shared" si="3"/>
        <v>77.313054499366288</v>
      </c>
      <c r="R70" s="644"/>
      <c r="S70" s="157"/>
    </row>
    <row r="71" spans="1:19" ht="11.25" customHeight="1">
      <c r="A71" s="4"/>
      <c r="B71" s="231"/>
      <c r="C71" s="497"/>
      <c r="D71" s="486" t="s">
        <v>132</v>
      </c>
      <c r="E71" s="185">
        <f t="shared" si="2"/>
        <v>80.368098159509202</v>
      </c>
      <c r="F71" s="185">
        <f t="shared" si="2"/>
        <v>94.444444444444443</v>
      </c>
      <c r="G71" s="185">
        <f t="shared" si="2"/>
        <v>80.891719745222929</v>
      </c>
      <c r="H71" s="185">
        <f t="shared" si="2"/>
        <v>71.779141104294482</v>
      </c>
      <c r="I71" s="185">
        <f t="shared" si="2"/>
        <v>68.613138686131393</v>
      </c>
      <c r="J71" s="185">
        <f t="shared" si="2"/>
        <v>79.487179487179489</v>
      </c>
      <c r="K71" s="185">
        <f t="shared" si="2"/>
        <v>65.853658536585371</v>
      </c>
      <c r="L71" s="185">
        <f t="shared" si="2"/>
        <v>70.588235294117652</v>
      </c>
      <c r="M71" s="185">
        <f t="shared" si="2"/>
        <v>71.171171171171167</v>
      </c>
      <c r="N71" s="185">
        <f t="shared" si="2"/>
        <v>72.811059907834093</v>
      </c>
      <c r="O71" s="185">
        <f t="shared" si="2"/>
        <v>82.524271844660191</v>
      </c>
      <c r="P71" s="185">
        <f t="shared" si="2"/>
        <v>75.217391304347828</v>
      </c>
      <c r="Q71" s="185">
        <f t="shared" si="3"/>
        <v>77.511961722488039</v>
      </c>
      <c r="R71" s="644"/>
      <c r="S71" s="157"/>
    </row>
    <row r="72" spans="1:19" ht="11.25" customHeight="1">
      <c r="A72" s="4"/>
      <c r="B72" s="231"/>
      <c r="C72" s="497"/>
      <c r="D72" s="486" t="s">
        <v>133</v>
      </c>
      <c r="E72" s="185">
        <f t="shared" si="2"/>
        <v>81.595092024539866</v>
      </c>
      <c r="F72" s="185">
        <f t="shared" si="2"/>
        <v>61.363636363636367</v>
      </c>
      <c r="G72" s="185">
        <f t="shared" si="2"/>
        <v>56.71641791044776</v>
      </c>
      <c r="H72" s="185">
        <f t="shared" si="2"/>
        <v>92.20779220779221</v>
      </c>
      <c r="I72" s="185">
        <f t="shared" si="2"/>
        <v>67.708333333333343</v>
      </c>
      <c r="J72" s="185">
        <f t="shared" si="2"/>
        <v>78.571428571428569</v>
      </c>
      <c r="K72" s="185">
        <f t="shared" si="2"/>
        <v>46.296296296296298</v>
      </c>
      <c r="L72" s="185">
        <f t="shared" si="2"/>
        <v>75.757575757575751</v>
      </c>
      <c r="M72" s="185">
        <f t="shared" si="2"/>
        <v>56.028368794326241</v>
      </c>
      <c r="N72" s="185">
        <f t="shared" si="2"/>
        <v>61.410788381742741</v>
      </c>
      <c r="O72" s="185">
        <f t="shared" si="2"/>
        <v>60.427807486631011</v>
      </c>
      <c r="P72" s="185">
        <f t="shared" si="2"/>
        <v>50</v>
      </c>
      <c r="Q72" s="185">
        <f t="shared" si="3"/>
        <v>54.751131221719461</v>
      </c>
      <c r="R72" s="644"/>
      <c r="S72" s="157"/>
    </row>
    <row r="73" spans="1:19" ht="22.5" customHeight="1">
      <c r="A73" s="4"/>
      <c r="B73" s="231"/>
      <c r="C73" s="1503" t="s">
        <v>299</v>
      </c>
      <c r="D73" s="1504"/>
      <c r="E73" s="1504"/>
      <c r="F73" s="1504"/>
      <c r="G73" s="1504"/>
      <c r="H73" s="1504"/>
      <c r="I73" s="1504"/>
      <c r="J73" s="1504"/>
      <c r="K73" s="1504"/>
      <c r="L73" s="1504"/>
      <c r="M73" s="1504"/>
      <c r="N73" s="1504"/>
      <c r="O73" s="1504"/>
      <c r="P73" s="1504"/>
      <c r="Q73" s="1504"/>
      <c r="R73" s="644"/>
      <c r="S73" s="157"/>
    </row>
    <row r="74" spans="1:19" ht="13.5" customHeight="1">
      <c r="A74" s="4"/>
      <c r="B74" s="231"/>
      <c r="C74" s="45" t="s">
        <v>471</v>
      </c>
      <c r="D74" s="7"/>
      <c r="E74" s="1"/>
      <c r="F74" s="1"/>
      <c r="G74" s="7"/>
      <c r="H74" s="1"/>
      <c r="I74" s="889"/>
      <c r="J74" s="7"/>
      <c r="K74" s="1"/>
      <c r="L74" s="7"/>
      <c r="M74" s="7"/>
      <c r="N74" s="7"/>
      <c r="O74" s="7"/>
      <c r="P74" s="7"/>
      <c r="Q74" s="7"/>
      <c r="R74" s="1060"/>
      <c r="S74" s="4"/>
    </row>
    <row r="75" spans="1:19" ht="10.5" customHeight="1">
      <c r="A75" s="4"/>
      <c r="B75" s="231"/>
      <c r="C75" s="1505" t="s">
        <v>426</v>
      </c>
      <c r="D75" s="1505"/>
      <c r="E75" s="1505"/>
      <c r="F75" s="1505"/>
      <c r="G75" s="1505"/>
      <c r="H75" s="1505"/>
      <c r="I75" s="1505"/>
      <c r="J75" s="1505"/>
      <c r="K75" s="1505"/>
      <c r="L75" s="1505"/>
      <c r="M75" s="1505"/>
      <c r="N75" s="1505"/>
      <c r="O75" s="1505"/>
      <c r="P75" s="1505"/>
      <c r="Q75" s="1505"/>
      <c r="R75" s="644"/>
      <c r="S75" s="4"/>
    </row>
    <row r="76" spans="1:19" ht="13.5" customHeight="1">
      <c r="A76" s="4"/>
      <c r="B76" s="225">
        <v>10</v>
      </c>
      <c r="C76" s="1415">
        <v>42217</v>
      </c>
      <c r="D76" s="1415"/>
      <c r="E76" s="584"/>
      <c r="F76" s="584"/>
      <c r="G76" s="584"/>
      <c r="H76" s="584"/>
      <c r="I76" s="584"/>
      <c r="J76" s="157"/>
      <c r="K76" s="157"/>
      <c r="L76" s="645"/>
      <c r="M76" s="187"/>
      <c r="N76" s="187"/>
      <c r="O76" s="187"/>
      <c r="P76" s="645"/>
      <c r="Q76" s="1"/>
      <c r="R76" s="7"/>
      <c r="S76" s="4"/>
    </row>
  </sheetData>
  <mergeCells count="17">
    <mergeCell ref="C73:Q73"/>
    <mergeCell ref="C75:Q75"/>
    <mergeCell ref="C76:D76"/>
    <mergeCell ref="C49:D49"/>
    <mergeCell ref="C53:D53"/>
    <mergeCell ref="C65:D65"/>
    <mergeCell ref="C8:D8"/>
    <mergeCell ref="C16:D16"/>
    <mergeCell ref="C22:D22"/>
    <mergeCell ref="C23:D23"/>
    <mergeCell ref="C31:D31"/>
    <mergeCell ref="D1:R1"/>
    <mergeCell ref="B2:D2"/>
    <mergeCell ref="C5:D6"/>
    <mergeCell ref="E5:N5"/>
    <mergeCell ref="E6:K6"/>
    <mergeCell ref="L6:Q6"/>
  </mergeCells>
  <conditionalFormatting sqref="E7:Q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W52"/>
  <sheetViews>
    <sheetView workbookViewId="0"/>
  </sheetViews>
  <sheetFormatPr defaultRowHeight="12.75"/>
  <cols>
    <col min="1" max="1" width="1" style="424" customWidth="1"/>
    <col min="2" max="2" width="2.5703125" style="424" customWidth="1"/>
    <col min="3" max="3" width="1" style="424" customWidth="1"/>
    <col min="4" max="4" width="23.42578125" style="424" customWidth="1"/>
    <col min="5" max="5" width="5.42578125" style="424" customWidth="1"/>
    <col min="6" max="6" width="5.42578125" style="419" customWidth="1"/>
    <col min="7" max="17" width="5.42578125" style="424" customWidth="1"/>
    <col min="18" max="18" width="2.5703125" style="424" customWidth="1"/>
    <col min="19" max="19" width="1" style="424" customWidth="1"/>
    <col min="20" max="16384" width="9.140625" style="424"/>
  </cols>
  <sheetData>
    <row r="1" spans="1:23" ht="13.5" customHeight="1">
      <c r="A1" s="419"/>
      <c r="B1" s="1506" t="s">
        <v>333</v>
      </c>
      <c r="C1" s="1507"/>
      <c r="D1" s="1507"/>
      <c r="E1" s="1507"/>
      <c r="F1" s="1507"/>
      <c r="G1" s="1507"/>
      <c r="H1" s="1507"/>
      <c r="I1" s="456"/>
      <c r="J1" s="456"/>
      <c r="K1" s="456"/>
      <c r="L1" s="456"/>
      <c r="M1" s="456"/>
      <c r="N1" s="456"/>
      <c r="O1" s="456"/>
      <c r="P1" s="456"/>
      <c r="Q1" s="429"/>
      <c r="R1" s="429"/>
      <c r="S1" s="419"/>
    </row>
    <row r="2" spans="1:23" ht="6" customHeight="1">
      <c r="A2" s="419"/>
      <c r="B2" s="646"/>
      <c r="C2" s="547"/>
      <c r="D2" s="547"/>
      <c r="E2" s="477"/>
      <c r="F2" s="477"/>
      <c r="G2" s="477"/>
      <c r="H2" s="477"/>
      <c r="I2" s="477"/>
      <c r="J2" s="477"/>
      <c r="K2" s="477"/>
      <c r="L2" s="477"/>
      <c r="M2" s="477"/>
      <c r="N2" s="477"/>
      <c r="O2" s="477"/>
      <c r="P2" s="477"/>
      <c r="Q2" s="477"/>
      <c r="R2" s="428"/>
      <c r="S2" s="419"/>
    </row>
    <row r="3" spans="1:23" ht="13.5" customHeight="1" thickBot="1">
      <c r="A3" s="419"/>
      <c r="B3" s="429"/>
      <c r="C3" s="429"/>
      <c r="D3" s="429"/>
      <c r="E3" s="601"/>
      <c r="F3" s="601"/>
      <c r="G3" s="601"/>
      <c r="H3" s="601"/>
      <c r="I3" s="601"/>
      <c r="J3" s="601"/>
      <c r="K3" s="601"/>
      <c r="L3" s="601"/>
      <c r="M3" s="601"/>
      <c r="N3" s="601"/>
      <c r="O3" s="601"/>
      <c r="P3" s="601"/>
      <c r="Q3" s="601" t="s">
        <v>73</v>
      </c>
      <c r="R3" s="648"/>
      <c r="S3" s="419"/>
    </row>
    <row r="4" spans="1:23" s="433" customFormat="1" ht="13.5" customHeight="1" thickBot="1">
      <c r="A4" s="431"/>
      <c r="B4" s="432"/>
      <c r="C4" s="649" t="s">
        <v>226</v>
      </c>
      <c r="D4" s="650"/>
      <c r="E4" s="650"/>
      <c r="F4" s="650"/>
      <c r="G4" s="650"/>
      <c r="H4" s="650"/>
      <c r="I4" s="650"/>
      <c r="J4" s="650"/>
      <c r="K4" s="650"/>
      <c r="L4" s="650"/>
      <c r="M4" s="650"/>
      <c r="N4" s="650"/>
      <c r="O4" s="650"/>
      <c r="P4" s="650"/>
      <c r="Q4" s="651"/>
      <c r="R4" s="648"/>
      <c r="S4" s="431"/>
      <c r="T4" s="781"/>
      <c r="U4" s="781"/>
      <c r="V4" s="781"/>
      <c r="W4" s="781"/>
    </row>
    <row r="5" spans="1:23" ht="4.5" customHeight="1">
      <c r="A5" s="419"/>
      <c r="B5" s="429"/>
      <c r="C5" s="1508" t="s">
        <v>78</v>
      </c>
      <c r="D5" s="1508"/>
      <c r="E5" s="548"/>
      <c r="F5" s="548"/>
      <c r="G5" s="548"/>
      <c r="H5" s="548"/>
      <c r="I5" s="548"/>
      <c r="J5" s="548"/>
      <c r="K5" s="548"/>
      <c r="L5" s="548"/>
      <c r="M5" s="548"/>
      <c r="N5" s="548"/>
      <c r="O5" s="548"/>
      <c r="P5" s="548"/>
      <c r="Q5" s="548"/>
      <c r="R5" s="648"/>
      <c r="S5" s="419"/>
      <c r="T5" s="449"/>
      <c r="U5" s="449"/>
      <c r="V5" s="449"/>
      <c r="W5" s="449"/>
    </row>
    <row r="6" spans="1:23" ht="13.5" customHeight="1">
      <c r="A6" s="419"/>
      <c r="B6" s="429"/>
      <c r="C6" s="1508"/>
      <c r="D6" s="1508"/>
      <c r="E6" s="1510" t="s">
        <v>662</v>
      </c>
      <c r="F6" s="1510"/>
      <c r="G6" s="1510"/>
      <c r="H6" s="1510"/>
      <c r="I6" s="1510"/>
      <c r="J6" s="1510"/>
      <c r="K6" s="1510"/>
      <c r="L6" s="1510" t="s">
        <v>663</v>
      </c>
      <c r="M6" s="1510"/>
      <c r="N6" s="1510"/>
      <c r="O6" s="1510"/>
      <c r="P6" s="1510"/>
      <c r="Q6" s="1510"/>
      <c r="R6" s="648"/>
      <c r="S6" s="419"/>
      <c r="T6" s="449"/>
      <c r="U6" s="449"/>
      <c r="V6" s="449"/>
      <c r="W6" s="449"/>
    </row>
    <row r="7" spans="1:23">
      <c r="A7" s="419"/>
      <c r="B7" s="429"/>
      <c r="C7" s="434"/>
      <c r="D7" s="434"/>
      <c r="E7" s="755" t="s">
        <v>99</v>
      </c>
      <c r="F7" s="755" t="s">
        <v>98</v>
      </c>
      <c r="G7" s="755" t="s">
        <v>97</v>
      </c>
      <c r="H7" s="755" t="s">
        <v>96</v>
      </c>
      <c r="I7" s="755" t="s">
        <v>95</v>
      </c>
      <c r="J7" s="755" t="s">
        <v>94</v>
      </c>
      <c r="K7" s="755" t="s">
        <v>93</v>
      </c>
      <c r="L7" s="755" t="s">
        <v>104</v>
      </c>
      <c r="M7" s="755" t="s">
        <v>103</v>
      </c>
      <c r="N7" s="755" t="s">
        <v>102</v>
      </c>
      <c r="O7" s="755" t="s">
        <v>101</v>
      </c>
      <c r="P7" s="755" t="s">
        <v>100</v>
      </c>
      <c r="Q7" s="755" t="s">
        <v>99</v>
      </c>
      <c r="R7" s="430"/>
      <c r="S7" s="419"/>
      <c r="T7" s="449"/>
      <c r="U7" s="449"/>
      <c r="V7" s="449"/>
      <c r="W7" s="449"/>
    </row>
    <row r="8" spans="1:23" s="655" customFormat="1" ht="22.5" customHeight="1">
      <c r="A8" s="652"/>
      <c r="B8" s="653"/>
      <c r="C8" s="1509" t="s">
        <v>68</v>
      </c>
      <c r="D8" s="1509"/>
      <c r="E8" s="415">
        <v>860465</v>
      </c>
      <c r="F8" s="416">
        <v>857442</v>
      </c>
      <c r="G8" s="416">
        <v>859461</v>
      </c>
      <c r="H8" s="416">
        <v>855242</v>
      </c>
      <c r="I8" s="416">
        <v>855704</v>
      </c>
      <c r="J8" s="416">
        <v>849175</v>
      </c>
      <c r="K8" s="416">
        <v>856536</v>
      </c>
      <c r="L8" s="416">
        <v>845126</v>
      </c>
      <c r="M8" s="416">
        <v>835626</v>
      </c>
      <c r="N8" s="416">
        <v>818822</v>
      </c>
      <c r="O8" s="416">
        <v>796466</v>
      </c>
      <c r="P8" s="416">
        <v>776883</v>
      </c>
      <c r="Q8" s="416">
        <v>764836</v>
      </c>
      <c r="R8" s="654"/>
      <c r="S8" s="652"/>
      <c r="T8" s="449"/>
      <c r="U8" s="449"/>
      <c r="V8" s="449"/>
      <c r="W8" s="449"/>
    </row>
    <row r="9" spans="1:23" s="433" customFormat="1" ht="18.75" customHeight="1">
      <c r="A9" s="431"/>
      <c r="B9" s="432"/>
      <c r="C9" s="438"/>
      <c r="D9" s="480" t="s">
        <v>344</v>
      </c>
      <c r="E9" s="481">
        <v>611696</v>
      </c>
      <c r="F9" s="482">
        <v>624230</v>
      </c>
      <c r="G9" s="482">
        <v>616622</v>
      </c>
      <c r="H9" s="482">
        <v>605516</v>
      </c>
      <c r="I9" s="482">
        <v>598083</v>
      </c>
      <c r="J9" s="482">
        <v>598581</v>
      </c>
      <c r="K9" s="482">
        <v>615654</v>
      </c>
      <c r="L9" s="482">
        <v>604314</v>
      </c>
      <c r="M9" s="482">
        <v>590605</v>
      </c>
      <c r="N9" s="482">
        <v>573382</v>
      </c>
      <c r="O9" s="482">
        <v>554070</v>
      </c>
      <c r="P9" s="482">
        <v>536656</v>
      </c>
      <c r="Q9" s="482">
        <v>532698</v>
      </c>
      <c r="R9" s="462"/>
      <c r="S9" s="431"/>
      <c r="T9" s="781"/>
      <c r="U9" s="848"/>
      <c r="V9" s="781"/>
      <c r="W9" s="781"/>
    </row>
    <row r="10" spans="1:23" s="433" customFormat="1" ht="18.75" customHeight="1">
      <c r="A10" s="431"/>
      <c r="B10" s="432"/>
      <c r="C10" s="438"/>
      <c r="D10" s="480" t="s">
        <v>227</v>
      </c>
      <c r="E10" s="481">
        <v>64789</v>
      </c>
      <c r="F10" s="482">
        <v>64923</v>
      </c>
      <c r="G10" s="482">
        <v>66839</v>
      </c>
      <c r="H10" s="482">
        <v>65194</v>
      </c>
      <c r="I10" s="482">
        <v>65720</v>
      </c>
      <c r="J10" s="482">
        <v>63950</v>
      </c>
      <c r="K10" s="482">
        <v>64153</v>
      </c>
      <c r="L10" s="482">
        <v>62270</v>
      </c>
      <c r="M10" s="482">
        <v>61790</v>
      </c>
      <c r="N10" s="482">
        <v>62352</v>
      </c>
      <c r="O10" s="482">
        <v>62548</v>
      </c>
      <c r="P10" s="482">
        <v>61512</v>
      </c>
      <c r="Q10" s="482">
        <v>61827</v>
      </c>
      <c r="R10" s="462"/>
      <c r="S10" s="431"/>
      <c r="T10" s="781"/>
      <c r="U10" s="781"/>
      <c r="V10" s="781"/>
      <c r="W10" s="781"/>
    </row>
    <row r="11" spans="1:23" s="433" customFormat="1" ht="18.75" customHeight="1">
      <c r="A11" s="431"/>
      <c r="B11" s="432"/>
      <c r="C11" s="438"/>
      <c r="D11" s="480" t="s">
        <v>228</v>
      </c>
      <c r="E11" s="481">
        <v>162485</v>
      </c>
      <c r="F11" s="482">
        <v>148736</v>
      </c>
      <c r="G11" s="482">
        <v>155066</v>
      </c>
      <c r="H11" s="482">
        <v>162181</v>
      </c>
      <c r="I11" s="482">
        <v>170789</v>
      </c>
      <c r="J11" s="482">
        <v>165708</v>
      </c>
      <c r="K11" s="482">
        <v>155570</v>
      </c>
      <c r="L11" s="482">
        <v>156701</v>
      </c>
      <c r="M11" s="482">
        <v>160963</v>
      </c>
      <c r="N11" s="482">
        <v>160168</v>
      </c>
      <c r="O11" s="482">
        <v>158051</v>
      </c>
      <c r="P11" s="482">
        <v>155892</v>
      </c>
      <c r="Q11" s="482">
        <v>146321</v>
      </c>
      <c r="R11" s="462"/>
      <c r="S11" s="431"/>
      <c r="T11" s="781"/>
      <c r="U11" s="781"/>
      <c r="V11" s="781"/>
      <c r="W11" s="781"/>
    </row>
    <row r="12" spans="1:23" s="433" customFormat="1" ht="22.5" customHeight="1">
      <c r="A12" s="431"/>
      <c r="B12" s="432"/>
      <c r="C12" s="438"/>
      <c r="D12" s="483" t="s">
        <v>345</v>
      </c>
      <c r="E12" s="481">
        <v>21495</v>
      </c>
      <c r="F12" s="482">
        <v>19553</v>
      </c>
      <c r="G12" s="482">
        <v>20934</v>
      </c>
      <c r="H12" s="482">
        <v>22351</v>
      </c>
      <c r="I12" s="482">
        <v>21112</v>
      </c>
      <c r="J12" s="482">
        <v>20936</v>
      </c>
      <c r="K12" s="482">
        <v>21159</v>
      </c>
      <c r="L12" s="482">
        <v>21841</v>
      </c>
      <c r="M12" s="482">
        <v>22268</v>
      </c>
      <c r="N12" s="482">
        <v>22920</v>
      </c>
      <c r="O12" s="482">
        <v>21797</v>
      </c>
      <c r="P12" s="482">
        <v>22823</v>
      </c>
      <c r="Q12" s="482">
        <v>23990</v>
      </c>
      <c r="R12" s="462"/>
      <c r="S12" s="431"/>
      <c r="T12" s="781"/>
      <c r="U12" s="781"/>
      <c r="V12" s="781"/>
      <c r="W12" s="781"/>
    </row>
    <row r="13" spans="1:23" ht="15.75" customHeight="1" thickBot="1">
      <c r="A13" s="419"/>
      <c r="B13" s="429"/>
      <c r="C13" s="434"/>
      <c r="D13" s="434"/>
      <c r="E13" s="601"/>
      <c r="F13" s="601"/>
      <c r="G13" s="601"/>
      <c r="H13" s="601"/>
      <c r="I13" s="601"/>
      <c r="J13" s="601"/>
      <c r="K13" s="601"/>
      <c r="L13" s="601"/>
      <c r="M13" s="601"/>
      <c r="N13" s="601"/>
      <c r="O13" s="601"/>
      <c r="P13" s="601"/>
      <c r="Q13" s="494"/>
      <c r="R13" s="430"/>
      <c r="S13" s="419"/>
      <c r="T13" s="449"/>
      <c r="U13" s="449"/>
      <c r="V13" s="449"/>
      <c r="W13" s="449"/>
    </row>
    <row r="14" spans="1:23" ht="13.5" customHeight="1" thickBot="1">
      <c r="A14" s="419"/>
      <c r="B14" s="429"/>
      <c r="C14" s="649" t="s">
        <v>25</v>
      </c>
      <c r="D14" s="650"/>
      <c r="E14" s="650"/>
      <c r="F14" s="650"/>
      <c r="G14" s="650"/>
      <c r="H14" s="650"/>
      <c r="I14" s="650"/>
      <c r="J14" s="650"/>
      <c r="K14" s="650"/>
      <c r="L14" s="650"/>
      <c r="M14" s="650"/>
      <c r="N14" s="650"/>
      <c r="O14" s="650"/>
      <c r="P14" s="650"/>
      <c r="Q14" s="651"/>
      <c r="R14" s="430"/>
      <c r="S14" s="419"/>
      <c r="T14" s="449"/>
      <c r="U14" s="449"/>
      <c r="V14" s="449"/>
      <c r="W14" s="449"/>
    </row>
    <row r="15" spans="1:23" ht="9.75" customHeight="1">
      <c r="A15" s="419"/>
      <c r="B15" s="429"/>
      <c r="C15" s="1508" t="s">
        <v>78</v>
      </c>
      <c r="D15" s="1508"/>
      <c r="E15" s="437"/>
      <c r="F15" s="437"/>
      <c r="G15" s="437"/>
      <c r="H15" s="437"/>
      <c r="I15" s="437"/>
      <c r="J15" s="437"/>
      <c r="K15" s="437"/>
      <c r="L15" s="437"/>
      <c r="M15" s="437"/>
      <c r="N15" s="437"/>
      <c r="O15" s="437"/>
      <c r="P15" s="437"/>
      <c r="Q15" s="530"/>
      <c r="R15" s="430"/>
      <c r="S15" s="419"/>
      <c r="T15" s="449"/>
      <c r="U15" s="449"/>
      <c r="V15" s="449"/>
      <c r="W15" s="449"/>
    </row>
    <row r="16" spans="1:23" s="655" customFormat="1" ht="22.5" customHeight="1">
      <c r="A16" s="652"/>
      <c r="B16" s="653"/>
      <c r="C16" s="1509" t="s">
        <v>68</v>
      </c>
      <c r="D16" s="1509"/>
      <c r="E16" s="415">
        <f t="shared" ref="E16:P16" si="0">+E9</f>
        <v>611696</v>
      </c>
      <c r="F16" s="416">
        <f t="shared" si="0"/>
        <v>624230</v>
      </c>
      <c r="G16" s="416">
        <f t="shared" si="0"/>
        <v>616622</v>
      </c>
      <c r="H16" s="416">
        <f t="shared" si="0"/>
        <v>605516</v>
      </c>
      <c r="I16" s="416">
        <f t="shared" si="0"/>
        <v>598083</v>
      </c>
      <c r="J16" s="416">
        <f t="shared" si="0"/>
        <v>598581</v>
      </c>
      <c r="K16" s="416">
        <f t="shared" si="0"/>
        <v>615654</v>
      </c>
      <c r="L16" s="416">
        <f t="shared" si="0"/>
        <v>604314</v>
      </c>
      <c r="M16" s="416">
        <f t="shared" si="0"/>
        <v>590605</v>
      </c>
      <c r="N16" s="416">
        <f t="shared" si="0"/>
        <v>573382</v>
      </c>
      <c r="O16" s="416">
        <f t="shared" si="0"/>
        <v>554070</v>
      </c>
      <c r="P16" s="416">
        <f t="shared" si="0"/>
        <v>536656</v>
      </c>
      <c r="Q16" s="416">
        <f>+Q9</f>
        <v>532698</v>
      </c>
      <c r="R16" s="654"/>
      <c r="S16" s="652"/>
      <c r="T16" s="849"/>
      <c r="U16" s="853"/>
      <c r="V16" s="1042"/>
      <c r="W16" s="849"/>
    </row>
    <row r="17" spans="1:23" ht="22.5" customHeight="1">
      <c r="A17" s="419"/>
      <c r="B17" s="429"/>
      <c r="C17" s="600"/>
      <c r="D17" s="486" t="s">
        <v>72</v>
      </c>
      <c r="E17" s="155">
        <v>292940</v>
      </c>
      <c r="F17" s="165">
        <v>296397</v>
      </c>
      <c r="G17" s="165">
        <v>293297</v>
      </c>
      <c r="H17" s="165">
        <v>291147</v>
      </c>
      <c r="I17" s="165">
        <v>289668</v>
      </c>
      <c r="J17" s="165">
        <v>291462</v>
      </c>
      <c r="K17" s="165">
        <v>299432</v>
      </c>
      <c r="L17" s="165">
        <v>294294</v>
      </c>
      <c r="M17" s="165">
        <v>287168</v>
      </c>
      <c r="N17" s="165">
        <v>278654</v>
      </c>
      <c r="O17" s="165">
        <v>268637</v>
      </c>
      <c r="P17" s="165">
        <v>256915</v>
      </c>
      <c r="Q17" s="165">
        <v>252539</v>
      </c>
      <c r="R17" s="430"/>
      <c r="S17" s="419"/>
      <c r="T17" s="449"/>
      <c r="U17" s="449"/>
      <c r="V17" s="951"/>
      <c r="W17" s="449"/>
    </row>
    <row r="18" spans="1:23" ht="15.75" customHeight="1">
      <c r="A18" s="419"/>
      <c r="B18" s="429"/>
      <c r="C18" s="600"/>
      <c r="D18" s="486" t="s">
        <v>71</v>
      </c>
      <c r="E18" s="155">
        <v>318756</v>
      </c>
      <c r="F18" s="165">
        <v>327833</v>
      </c>
      <c r="G18" s="165">
        <v>323325</v>
      </c>
      <c r="H18" s="165">
        <v>314369</v>
      </c>
      <c r="I18" s="165">
        <v>308415</v>
      </c>
      <c r="J18" s="165">
        <v>307119</v>
      </c>
      <c r="K18" s="165">
        <v>316222</v>
      </c>
      <c r="L18" s="165">
        <v>310020</v>
      </c>
      <c r="M18" s="165">
        <v>303437</v>
      </c>
      <c r="N18" s="165">
        <v>294728</v>
      </c>
      <c r="O18" s="165">
        <v>285433</v>
      </c>
      <c r="P18" s="165">
        <v>279741</v>
      </c>
      <c r="Q18" s="165">
        <v>280159</v>
      </c>
      <c r="R18" s="430"/>
      <c r="S18" s="419"/>
      <c r="T18" s="449"/>
      <c r="U18" s="449"/>
      <c r="V18" s="449"/>
      <c r="W18" s="449"/>
    </row>
    <row r="19" spans="1:23" ht="22.5" customHeight="1">
      <c r="A19" s="419"/>
      <c r="B19" s="429"/>
      <c r="C19" s="600"/>
      <c r="D19" s="486" t="s">
        <v>229</v>
      </c>
      <c r="E19" s="155">
        <v>69973</v>
      </c>
      <c r="F19" s="165">
        <v>73569</v>
      </c>
      <c r="G19" s="165">
        <v>77474</v>
      </c>
      <c r="H19" s="165">
        <v>78557</v>
      </c>
      <c r="I19" s="165">
        <v>76783</v>
      </c>
      <c r="J19" s="165">
        <v>73837</v>
      </c>
      <c r="K19" s="165">
        <v>77891</v>
      </c>
      <c r="L19" s="165">
        <v>76570</v>
      </c>
      <c r="M19" s="165">
        <v>74342</v>
      </c>
      <c r="N19" s="165">
        <v>69680</v>
      </c>
      <c r="O19" s="165">
        <v>65808</v>
      </c>
      <c r="P19" s="165">
        <v>60609</v>
      </c>
      <c r="Q19" s="165">
        <v>60832</v>
      </c>
      <c r="R19" s="430"/>
      <c r="S19" s="419"/>
      <c r="T19" s="449"/>
      <c r="U19" s="449"/>
      <c r="V19" s="449"/>
      <c r="W19" s="449"/>
    </row>
    <row r="20" spans="1:23" ht="15.75" customHeight="1">
      <c r="A20" s="419"/>
      <c r="B20" s="429"/>
      <c r="C20" s="600"/>
      <c r="D20" s="486" t="s">
        <v>230</v>
      </c>
      <c r="E20" s="155">
        <v>541723</v>
      </c>
      <c r="F20" s="165">
        <v>550661</v>
      </c>
      <c r="G20" s="165">
        <v>539148</v>
      </c>
      <c r="H20" s="165">
        <v>526959</v>
      </c>
      <c r="I20" s="165">
        <v>521300</v>
      </c>
      <c r="J20" s="165">
        <v>524744</v>
      </c>
      <c r="K20" s="165">
        <v>537763</v>
      </c>
      <c r="L20" s="165">
        <v>527744</v>
      </c>
      <c r="M20" s="165">
        <v>516263</v>
      </c>
      <c r="N20" s="165">
        <v>503702</v>
      </c>
      <c r="O20" s="165">
        <v>488262</v>
      </c>
      <c r="P20" s="165">
        <v>476047</v>
      </c>
      <c r="Q20" s="165">
        <v>471866</v>
      </c>
      <c r="R20" s="430"/>
      <c r="S20" s="419"/>
      <c r="T20" s="847"/>
      <c r="U20" s="951"/>
      <c r="V20" s="449"/>
      <c r="W20" s="449"/>
    </row>
    <row r="21" spans="1:23" ht="22.5" customHeight="1">
      <c r="A21" s="419"/>
      <c r="B21" s="429"/>
      <c r="C21" s="600"/>
      <c r="D21" s="486" t="s">
        <v>219</v>
      </c>
      <c r="E21" s="155">
        <v>61519</v>
      </c>
      <c r="F21" s="165">
        <v>66069</v>
      </c>
      <c r="G21" s="165">
        <v>69791</v>
      </c>
      <c r="H21" s="165">
        <v>69923</v>
      </c>
      <c r="I21" s="165">
        <v>67624</v>
      </c>
      <c r="J21" s="165">
        <v>64357</v>
      </c>
      <c r="K21" s="165">
        <v>66823</v>
      </c>
      <c r="L21" s="165">
        <v>65435</v>
      </c>
      <c r="M21" s="165">
        <v>64130</v>
      </c>
      <c r="N21" s="165">
        <v>61280</v>
      </c>
      <c r="O21" s="165">
        <v>58854</v>
      </c>
      <c r="P21" s="165">
        <v>55386</v>
      </c>
      <c r="Q21" s="165">
        <v>56806</v>
      </c>
      <c r="R21" s="430"/>
      <c r="S21" s="419"/>
      <c r="T21" s="449"/>
      <c r="U21" s="951"/>
      <c r="V21" s="847"/>
      <c r="W21" s="449"/>
    </row>
    <row r="22" spans="1:23" ht="15.75" customHeight="1">
      <c r="A22" s="419"/>
      <c r="B22" s="429"/>
      <c r="C22" s="600"/>
      <c r="D22" s="486" t="s">
        <v>231</v>
      </c>
      <c r="E22" s="155">
        <v>550177</v>
      </c>
      <c r="F22" s="165">
        <v>558161</v>
      </c>
      <c r="G22" s="165">
        <v>546831</v>
      </c>
      <c r="H22" s="165">
        <v>535593</v>
      </c>
      <c r="I22" s="165">
        <v>530459</v>
      </c>
      <c r="J22" s="165">
        <v>534224</v>
      </c>
      <c r="K22" s="165">
        <v>548831</v>
      </c>
      <c r="L22" s="165">
        <v>538879</v>
      </c>
      <c r="M22" s="165">
        <v>526475</v>
      </c>
      <c r="N22" s="165">
        <v>512102</v>
      </c>
      <c r="O22" s="165">
        <v>495216</v>
      </c>
      <c r="P22" s="165">
        <v>481270</v>
      </c>
      <c r="Q22" s="165">
        <v>475892</v>
      </c>
      <c r="R22" s="430"/>
      <c r="S22" s="419"/>
      <c r="T22" s="449"/>
      <c r="U22" s="951"/>
      <c r="V22" s="449"/>
      <c r="W22" s="449"/>
    </row>
    <row r="23" spans="1:23" ht="15" customHeight="1">
      <c r="A23" s="419"/>
      <c r="B23" s="429"/>
      <c r="C23" s="486"/>
      <c r="D23" s="488" t="s">
        <v>348</v>
      </c>
      <c r="E23" s="155">
        <v>18604</v>
      </c>
      <c r="F23" s="165">
        <v>19001</v>
      </c>
      <c r="G23" s="165">
        <v>18956</v>
      </c>
      <c r="H23" s="165">
        <v>20531</v>
      </c>
      <c r="I23" s="165">
        <v>20698</v>
      </c>
      <c r="J23" s="165">
        <v>21184</v>
      </c>
      <c r="K23" s="165">
        <v>21962</v>
      </c>
      <c r="L23" s="165">
        <v>21776</v>
      </c>
      <c r="M23" s="165">
        <v>21245</v>
      </c>
      <c r="N23" s="165">
        <v>19549</v>
      </c>
      <c r="O23" s="165">
        <v>18270</v>
      </c>
      <c r="P23" s="165">
        <v>18011</v>
      </c>
      <c r="Q23" s="165">
        <v>18259</v>
      </c>
      <c r="R23" s="430"/>
      <c r="S23" s="419"/>
      <c r="T23" s="449"/>
      <c r="U23" s="449"/>
      <c r="V23" s="449"/>
      <c r="W23" s="449"/>
    </row>
    <row r="24" spans="1:23" ht="15" customHeight="1">
      <c r="A24" s="419"/>
      <c r="B24" s="429"/>
      <c r="C24" s="210"/>
      <c r="D24" s="101" t="s">
        <v>220</v>
      </c>
      <c r="E24" s="155">
        <v>172183</v>
      </c>
      <c r="F24" s="165">
        <v>172664</v>
      </c>
      <c r="G24" s="165">
        <v>167487</v>
      </c>
      <c r="H24" s="165">
        <v>162733</v>
      </c>
      <c r="I24" s="165">
        <v>159802</v>
      </c>
      <c r="J24" s="165">
        <v>161617</v>
      </c>
      <c r="K24" s="165">
        <v>164328</v>
      </c>
      <c r="L24" s="165">
        <v>160659</v>
      </c>
      <c r="M24" s="165">
        <v>155959</v>
      </c>
      <c r="N24" s="165">
        <v>152477</v>
      </c>
      <c r="O24" s="165">
        <v>147675</v>
      </c>
      <c r="P24" s="165">
        <v>142345</v>
      </c>
      <c r="Q24" s="165">
        <v>138860</v>
      </c>
      <c r="R24" s="430"/>
      <c r="S24" s="419"/>
      <c r="T24" s="449"/>
      <c r="U24" s="449"/>
      <c r="V24" s="449"/>
      <c r="W24" s="449"/>
    </row>
    <row r="25" spans="1:23" ht="15" customHeight="1">
      <c r="A25" s="419"/>
      <c r="B25" s="429"/>
      <c r="C25" s="210"/>
      <c r="D25" s="101" t="s">
        <v>168</v>
      </c>
      <c r="E25" s="155">
        <v>355902</v>
      </c>
      <c r="F25" s="165">
        <v>363034</v>
      </c>
      <c r="G25" s="165">
        <v>357097</v>
      </c>
      <c r="H25" s="165">
        <v>349158</v>
      </c>
      <c r="I25" s="165">
        <v>346944</v>
      </c>
      <c r="J25" s="165">
        <v>348394</v>
      </c>
      <c r="K25" s="165">
        <v>359368</v>
      </c>
      <c r="L25" s="165">
        <v>353415</v>
      </c>
      <c r="M25" s="165">
        <v>346351</v>
      </c>
      <c r="N25" s="165">
        <v>337306</v>
      </c>
      <c r="O25" s="165">
        <v>326554</v>
      </c>
      <c r="P25" s="165">
        <v>318256</v>
      </c>
      <c r="Q25" s="165">
        <v>316189</v>
      </c>
      <c r="R25" s="430"/>
      <c r="S25" s="419"/>
      <c r="T25" s="449"/>
      <c r="U25" s="449"/>
      <c r="V25" s="449"/>
      <c r="W25" s="449"/>
    </row>
    <row r="26" spans="1:23" ht="15" customHeight="1">
      <c r="A26" s="419"/>
      <c r="B26" s="429"/>
      <c r="C26" s="210"/>
      <c r="D26" s="101" t="s">
        <v>221</v>
      </c>
      <c r="E26" s="155">
        <v>3488</v>
      </c>
      <c r="F26" s="165">
        <v>3462</v>
      </c>
      <c r="G26" s="165">
        <v>3291</v>
      </c>
      <c r="H26" s="165">
        <v>3171</v>
      </c>
      <c r="I26" s="165">
        <v>3015</v>
      </c>
      <c r="J26" s="165">
        <v>3029</v>
      </c>
      <c r="K26" s="165">
        <v>3173</v>
      </c>
      <c r="L26" s="165">
        <v>3029</v>
      </c>
      <c r="M26" s="165">
        <v>2920</v>
      </c>
      <c r="N26" s="165">
        <v>2770</v>
      </c>
      <c r="O26" s="165">
        <v>2717</v>
      </c>
      <c r="P26" s="165">
        <v>2658</v>
      </c>
      <c r="Q26" s="165">
        <v>2584</v>
      </c>
      <c r="R26" s="430"/>
      <c r="S26" s="419"/>
      <c r="T26" s="449"/>
      <c r="U26" s="449"/>
      <c r="V26" s="449"/>
      <c r="W26" s="449"/>
    </row>
    <row r="27" spans="1:23" ht="22.5" customHeight="1">
      <c r="A27" s="419"/>
      <c r="B27" s="429"/>
      <c r="C27" s="600"/>
      <c r="D27" s="486" t="s">
        <v>232</v>
      </c>
      <c r="E27" s="155">
        <v>301647</v>
      </c>
      <c r="F27" s="165">
        <v>309752</v>
      </c>
      <c r="G27" s="165">
        <v>304713</v>
      </c>
      <c r="H27" s="165">
        <v>300868</v>
      </c>
      <c r="I27" s="165">
        <v>300772</v>
      </c>
      <c r="J27" s="165">
        <v>303702</v>
      </c>
      <c r="K27" s="165">
        <v>312019</v>
      </c>
      <c r="L27" s="165">
        <v>306211</v>
      </c>
      <c r="M27" s="165">
        <v>299717</v>
      </c>
      <c r="N27" s="165">
        <v>287635</v>
      </c>
      <c r="O27" s="165">
        <v>274700</v>
      </c>
      <c r="P27" s="165">
        <v>263390</v>
      </c>
      <c r="Q27" s="165">
        <v>263682</v>
      </c>
      <c r="R27" s="430"/>
      <c r="S27" s="419"/>
      <c r="T27" s="449"/>
      <c r="U27" s="853"/>
      <c r="V27" s="449"/>
      <c r="W27" s="449"/>
    </row>
    <row r="28" spans="1:23" ht="15.75" customHeight="1">
      <c r="A28" s="419"/>
      <c r="B28" s="429"/>
      <c r="C28" s="600"/>
      <c r="D28" s="486" t="s">
        <v>233</v>
      </c>
      <c r="E28" s="155">
        <v>310049</v>
      </c>
      <c r="F28" s="165">
        <v>314478</v>
      </c>
      <c r="G28" s="165">
        <v>311909</v>
      </c>
      <c r="H28" s="165">
        <v>304648</v>
      </c>
      <c r="I28" s="165">
        <v>297311</v>
      </c>
      <c r="J28" s="165">
        <v>294879</v>
      </c>
      <c r="K28" s="165">
        <v>303635</v>
      </c>
      <c r="L28" s="165">
        <v>298103</v>
      </c>
      <c r="M28" s="165">
        <v>290888</v>
      </c>
      <c r="N28" s="165">
        <v>285747</v>
      </c>
      <c r="O28" s="165">
        <v>279370</v>
      </c>
      <c r="P28" s="165">
        <v>273266</v>
      </c>
      <c r="Q28" s="165">
        <v>269016</v>
      </c>
      <c r="R28" s="430"/>
      <c r="S28" s="419"/>
      <c r="T28" s="449"/>
      <c r="U28" s="853"/>
      <c r="V28" s="449"/>
      <c r="W28" s="449"/>
    </row>
    <row r="29" spans="1:23" ht="22.5" customHeight="1">
      <c r="A29" s="419"/>
      <c r="B29" s="429"/>
      <c r="C29" s="600"/>
      <c r="D29" s="486" t="s">
        <v>234</v>
      </c>
      <c r="E29" s="155">
        <v>34703</v>
      </c>
      <c r="F29" s="165">
        <v>34945</v>
      </c>
      <c r="G29" s="165">
        <v>34168</v>
      </c>
      <c r="H29" s="165">
        <v>33850</v>
      </c>
      <c r="I29" s="165">
        <v>33944</v>
      </c>
      <c r="J29" s="165">
        <v>33925</v>
      </c>
      <c r="K29" s="165">
        <v>34491</v>
      </c>
      <c r="L29" s="165">
        <v>33797</v>
      </c>
      <c r="M29" s="165">
        <v>33607</v>
      </c>
      <c r="N29" s="165">
        <v>33220</v>
      </c>
      <c r="O29" s="165">
        <v>32421</v>
      </c>
      <c r="P29" s="165">
        <v>31794</v>
      </c>
      <c r="Q29" s="165">
        <v>31455</v>
      </c>
      <c r="R29" s="430"/>
      <c r="S29" s="419"/>
      <c r="T29" s="449"/>
      <c r="U29" s="449"/>
      <c r="V29" s="449"/>
      <c r="W29" s="449"/>
    </row>
    <row r="30" spans="1:23" ht="15.75" customHeight="1">
      <c r="A30" s="419"/>
      <c r="B30" s="429"/>
      <c r="C30" s="600"/>
      <c r="D30" s="486" t="s">
        <v>235</v>
      </c>
      <c r="E30" s="155">
        <v>135225</v>
      </c>
      <c r="F30" s="165">
        <v>136052</v>
      </c>
      <c r="G30" s="165">
        <v>131949</v>
      </c>
      <c r="H30" s="165">
        <v>130652</v>
      </c>
      <c r="I30" s="165">
        <v>130437</v>
      </c>
      <c r="J30" s="165">
        <v>130887</v>
      </c>
      <c r="K30" s="165">
        <v>131991</v>
      </c>
      <c r="L30" s="165">
        <v>129126</v>
      </c>
      <c r="M30" s="165">
        <v>126330</v>
      </c>
      <c r="N30" s="165">
        <v>123161</v>
      </c>
      <c r="O30" s="165">
        <v>118841</v>
      </c>
      <c r="P30" s="165">
        <v>116703</v>
      </c>
      <c r="Q30" s="165">
        <v>114433</v>
      </c>
      <c r="R30" s="430"/>
      <c r="S30" s="419"/>
      <c r="T30" s="449"/>
      <c r="U30" s="449"/>
      <c r="V30" s="449"/>
      <c r="W30" s="449"/>
    </row>
    <row r="31" spans="1:23" ht="15.75" customHeight="1">
      <c r="A31" s="419"/>
      <c r="B31" s="429"/>
      <c r="C31" s="600"/>
      <c r="D31" s="486" t="s">
        <v>236</v>
      </c>
      <c r="E31" s="155">
        <v>98503</v>
      </c>
      <c r="F31" s="165">
        <v>99394</v>
      </c>
      <c r="G31" s="165">
        <v>96180</v>
      </c>
      <c r="H31" s="165">
        <v>95726</v>
      </c>
      <c r="I31" s="165">
        <v>95785</v>
      </c>
      <c r="J31" s="165">
        <v>97233</v>
      </c>
      <c r="K31" s="165">
        <v>99324</v>
      </c>
      <c r="L31" s="165">
        <v>97698</v>
      </c>
      <c r="M31" s="165">
        <v>94855</v>
      </c>
      <c r="N31" s="165">
        <v>91960</v>
      </c>
      <c r="O31" s="165">
        <v>89456</v>
      </c>
      <c r="P31" s="165">
        <v>87001</v>
      </c>
      <c r="Q31" s="165">
        <v>85419</v>
      </c>
      <c r="R31" s="430"/>
      <c r="S31" s="419"/>
      <c r="T31" s="449"/>
      <c r="U31" s="449"/>
      <c r="V31" s="449"/>
      <c r="W31" s="449"/>
    </row>
    <row r="32" spans="1:23" ht="15.75" customHeight="1">
      <c r="A32" s="419"/>
      <c r="B32" s="429"/>
      <c r="C32" s="600"/>
      <c r="D32" s="486" t="s">
        <v>237</v>
      </c>
      <c r="E32" s="155">
        <v>121582</v>
      </c>
      <c r="F32" s="165">
        <v>122897</v>
      </c>
      <c r="G32" s="165">
        <v>119009</v>
      </c>
      <c r="H32" s="165">
        <v>116919</v>
      </c>
      <c r="I32" s="165">
        <v>116393</v>
      </c>
      <c r="J32" s="165">
        <v>117708</v>
      </c>
      <c r="K32" s="165">
        <v>122451</v>
      </c>
      <c r="L32" s="165">
        <v>120715</v>
      </c>
      <c r="M32" s="165">
        <v>117972</v>
      </c>
      <c r="N32" s="165">
        <v>114285</v>
      </c>
      <c r="O32" s="165">
        <v>110428</v>
      </c>
      <c r="P32" s="165">
        <v>106137</v>
      </c>
      <c r="Q32" s="165">
        <v>103702</v>
      </c>
      <c r="R32" s="430"/>
      <c r="S32" s="419"/>
      <c r="T32" s="449"/>
      <c r="U32" s="449"/>
      <c r="V32" s="449"/>
      <c r="W32" s="449"/>
    </row>
    <row r="33" spans="1:23" ht="15.75" customHeight="1">
      <c r="A33" s="419"/>
      <c r="B33" s="429"/>
      <c r="C33" s="600"/>
      <c r="D33" s="486" t="s">
        <v>238</v>
      </c>
      <c r="E33" s="155">
        <v>139558</v>
      </c>
      <c r="F33" s="165">
        <v>143333</v>
      </c>
      <c r="G33" s="165">
        <v>144259</v>
      </c>
      <c r="H33" s="165">
        <v>143495</v>
      </c>
      <c r="I33" s="165">
        <v>141578</v>
      </c>
      <c r="J33" s="165">
        <v>141098</v>
      </c>
      <c r="K33" s="165">
        <v>146239</v>
      </c>
      <c r="L33" s="165">
        <v>143998</v>
      </c>
      <c r="M33" s="165">
        <v>140771</v>
      </c>
      <c r="N33" s="165">
        <v>136100</v>
      </c>
      <c r="O33" s="165">
        <v>130625</v>
      </c>
      <c r="P33" s="165">
        <v>124801</v>
      </c>
      <c r="Q33" s="165">
        <v>124014</v>
      </c>
      <c r="R33" s="430"/>
      <c r="S33" s="419"/>
      <c r="T33" s="449"/>
      <c r="U33" s="449"/>
      <c r="V33" s="449"/>
      <c r="W33" s="449"/>
    </row>
    <row r="34" spans="1:23" ht="15.75" customHeight="1">
      <c r="A34" s="419"/>
      <c r="B34" s="429"/>
      <c r="C34" s="600"/>
      <c r="D34" s="486" t="s">
        <v>239</v>
      </c>
      <c r="E34" s="155">
        <v>82125</v>
      </c>
      <c r="F34" s="165">
        <v>87609</v>
      </c>
      <c r="G34" s="165">
        <v>91057</v>
      </c>
      <c r="H34" s="165">
        <v>84874</v>
      </c>
      <c r="I34" s="165">
        <v>79946</v>
      </c>
      <c r="J34" s="165">
        <v>77730</v>
      </c>
      <c r="K34" s="165">
        <v>81158</v>
      </c>
      <c r="L34" s="165">
        <v>78980</v>
      </c>
      <c r="M34" s="165">
        <v>77070</v>
      </c>
      <c r="N34" s="165">
        <v>74656</v>
      </c>
      <c r="O34" s="165">
        <v>72299</v>
      </c>
      <c r="P34" s="165">
        <v>70220</v>
      </c>
      <c r="Q34" s="165">
        <v>73675</v>
      </c>
      <c r="R34" s="430"/>
      <c r="S34" s="419"/>
      <c r="T34" s="449"/>
      <c r="U34" s="449"/>
      <c r="V34" s="449"/>
      <c r="W34" s="449"/>
    </row>
    <row r="35" spans="1:23" ht="22.5" customHeight="1">
      <c r="A35" s="419"/>
      <c r="B35" s="429"/>
      <c r="C35" s="600"/>
      <c r="D35" s="486" t="s">
        <v>192</v>
      </c>
      <c r="E35" s="155">
        <v>262168</v>
      </c>
      <c r="F35" s="165">
        <v>269330</v>
      </c>
      <c r="G35" s="165">
        <v>264509</v>
      </c>
      <c r="H35" s="165">
        <v>258490</v>
      </c>
      <c r="I35" s="165">
        <v>253207</v>
      </c>
      <c r="J35" s="165">
        <v>253480</v>
      </c>
      <c r="K35" s="165">
        <v>258153</v>
      </c>
      <c r="L35" s="165">
        <v>252382</v>
      </c>
      <c r="M35" s="165">
        <v>245181</v>
      </c>
      <c r="N35" s="165">
        <v>239749</v>
      </c>
      <c r="O35" s="165">
        <v>233205</v>
      </c>
      <c r="P35" s="165">
        <v>229702</v>
      </c>
      <c r="Q35" s="165">
        <v>230567</v>
      </c>
      <c r="R35" s="430"/>
      <c r="S35" s="419"/>
      <c r="T35" s="449"/>
      <c r="U35" s="449"/>
      <c r="V35" s="449"/>
      <c r="W35" s="449"/>
    </row>
    <row r="36" spans="1:23" ht="15.75" customHeight="1">
      <c r="A36" s="419"/>
      <c r="B36" s="429"/>
      <c r="C36" s="600"/>
      <c r="D36" s="486" t="s">
        <v>193</v>
      </c>
      <c r="E36" s="155">
        <v>110251</v>
      </c>
      <c r="F36" s="165">
        <v>113021</v>
      </c>
      <c r="G36" s="165">
        <v>110668</v>
      </c>
      <c r="H36" s="165">
        <v>107438</v>
      </c>
      <c r="I36" s="165">
        <v>104341</v>
      </c>
      <c r="J36" s="165">
        <v>107718</v>
      </c>
      <c r="K36" s="165">
        <v>109917</v>
      </c>
      <c r="L36" s="165">
        <v>105964</v>
      </c>
      <c r="M36" s="165">
        <v>104303</v>
      </c>
      <c r="N36" s="165">
        <v>101528</v>
      </c>
      <c r="O36" s="165">
        <v>97848</v>
      </c>
      <c r="P36" s="165">
        <v>94526</v>
      </c>
      <c r="Q36" s="165">
        <v>93439</v>
      </c>
      <c r="R36" s="430"/>
      <c r="S36" s="419"/>
      <c r="T36" s="449"/>
      <c r="U36" s="449"/>
      <c r="V36" s="449"/>
      <c r="W36" s="449"/>
    </row>
    <row r="37" spans="1:23" ht="15.75" customHeight="1">
      <c r="A37" s="419"/>
      <c r="B37" s="429"/>
      <c r="C37" s="600"/>
      <c r="D37" s="486" t="s">
        <v>59</v>
      </c>
      <c r="E37" s="155">
        <v>147526</v>
      </c>
      <c r="F37" s="165">
        <v>149930</v>
      </c>
      <c r="G37" s="165">
        <v>147770</v>
      </c>
      <c r="H37" s="165">
        <v>144753</v>
      </c>
      <c r="I37" s="165">
        <v>141403</v>
      </c>
      <c r="J37" s="165">
        <v>138857</v>
      </c>
      <c r="K37" s="165">
        <v>144972</v>
      </c>
      <c r="L37" s="165">
        <v>144280</v>
      </c>
      <c r="M37" s="165">
        <v>141875</v>
      </c>
      <c r="N37" s="165">
        <v>137895</v>
      </c>
      <c r="O37" s="165">
        <v>134401</v>
      </c>
      <c r="P37" s="165">
        <v>127865</v>
      </c>
      <c r="Q37" s="165">
        <v>126012</v>
      </c>
      <c r="R37" s="430"/>
      <c r="S37" s="419"/>
      <c r="T37" s="449"/>
      <c r="U37" s="449"/>
      <c r="V37" s="449"/>
      <c r="W37" s="449"/>
    </row>
    <row r="38" spans="1:23" ht="15.75" customHeight="1">
      <c r="A38" s="419"/>
      <c r="B38" s="429"/>
      <c r="C38" s="600"/>
      <c r="D38" s="486" t="s">
        <v>195</v>
      </c>
      <c r="E38" s="155">
        <v>38416</v>
      </c>
      <c r="F38" s="165">
        <v>38688</v>
      </c>
      <c r="G38" s="165">
        <v>39101</v>
      </c>
      <c r="H38" s="165">
        <v>38467</v>
      </c>
      <c r="I38" s="165">
        <v>37580</v>
      </c>
      <c r="J38" s="165">
        <v>37227</v>
      </c>
      <c r="K38" s="165">
        <v>38697</v>
      </c>
      <c r="L38" s="165">
        <v>38745</v>
      </c>
      <c r="M38" s="165">
        <v>38327</v>
      </c>
      <c r="N38" s="165">
        <v>36677</v>
      </c>
      <c r="O38" s="165">
        <v>34622</v>
      </c>
      <c r="P38" s="165">
        <v>33536</v>
      </c>
      <c r="Q38" s="165">
        <v>33789</v>
      </c>
      <c r="R38" s="430"/>
      <c r="S38" s="419"/>
    </row>
    <row r="39" spans="1:23" ht="15.75" customHeight="1">
      <c r="A39" s="419"/>
      <c r="B39" s="429"/>
      <c r="C39" s="600"/>
      <c r="D39" s="486" t="s">
        <v>196</v>
      </c>
      <c r="E39" s="155">
        <v>20145</v>
      </c>
      <c r="F39" s="165">
        <v>19851</v>
      </c>
      <c r="G39" s="165">
        <v>20792</v>
      </c>
      <c r="H39" s="165">
        <v>22864</v>
      </c>
      <c r="I39" s="165">
        <v>27863</v>
      </c>
      <c r="J39" s="165">
        <v>27030</v>
      </c>
      <c r="K39" s="165">
        <v>29222</v>
      </c>
      <c r="L39" s="165">
        <v>28486</v>
      </c>
      <c r="M39" s="165">
        <v>26890</v>
      </c>
      <c r="N39" s="165">
        <v>23474</v>
      </c>
      <c r="O39" s="165">
        <v>20368</v>
      </c>
      <c r="P39" s="165">
        <v>17852</v>
      </c>
      <c r="Q39" s="165">
        <v>16369</v>
      </c>
      <c r="R39" s="430"/>
      <c r="S39" s="419"/>
    </row>
    <row r="40" spans="1:23" ht="15.75" customHeight="1">
      <c r="A40" s="419"/>
      <c r="B40" s="429"/>
      <c r="C40" s="600"/>
      <c r="D40" s="486" t="s">
        <v>132</v>
      </c>
      <c r="E40" s="155">
        <v>11753</v>
      </c>
      <c r="F40" s="165">
        <v>11584</v>
      </c>
      <c r="G40" s="165">
        <v>11563</v>
      </c>
      <c r="H40" s="165">
        <v>11552</v>
      </c>
      <c r="I40" s="165">
        <v>11521</v>
      </c>
      <c r="J40" s="165">
        <v>11666</v>
      </c>
      <c r="K40" s="165">
        <v>11617</v>
      </c>
      <c r="L40" s="165">
        <v>11585</v>
      </c>
      <c r="M40" s="165">
        <v>11495</v>
      </c>
      <c r="N40" s="165">
        <v>11459</v>
      </c>
      <c r="O40" s="165">
        <v>11360</v>
      </c>
      <c r="P40" s="165">
        <v>11231</v>
      </c>
      <c r="Q40" s="165">
        <v>10940</v>
      </c>
      <c r="R40" s="430"/>
      <c r="S40" s="419"/>
    </row>
    <row r="41" spans="1:23" ht="15.75" customHeight="1">
      <c r="A41" s="419"/>
      <c r="B41" s="429"/>
      <c r="C41" s="600"/>
      <c r="D41" s="486" t="s">
        <v>133</v>
      </c>
      <c r="E41" s="155">
        <v>21437</v>
      </c>
      <c r="F41" s="165">
        <v>21826</v>
      </c>
      <c r="G41" s="165">
        <v>22219</v>
      </c>
      <c r="H41" s="165">
        <v>21952</v>
      </c>
      <c r="I41" s="165">
        <v>22168</v>
      </c>
      <c r="J41" s="165">
        <v>22603</v>
      </c>
      <c r="K41" s="165">
        <v>23076</v>
      </c>
      <c r="L41" s="165">
        <v>22872</v>
      </c>
      <c r="M41" s="165">
        <v>22534</v>
      </c>
      <c r="N41" s="165">
        <v>22600</v>
      </c>
      <c r="O41" s="165">
        <v>22266</v>
      </c>
      <c r="P41" s="165">
        <v>21944</v>
      </c>
      <c r="Q41" s="165">
        <v>21582</v>
      </c>
      <c r="R41" s="430"/>
      <c r="S41" s="419"/>
    </row>
    <row r="42" spans="1:23" s="656" customFormat="1" ht="22.5" customHeight="1">
      <c r="A42" s="657"/>
      <c r="B42" s="658"/>
      <c r="C42" s="764" t="s">
        <v>306</v>
      </c>
      <c r="D42" s="764"/>
      <c r="E42" s="415"/>
      <c r="F42" s="416"/>
      <c r="G42" s="416"/>
      <c r="H42" s="416"/>
      <c r="I42" s="416"/>
      <c r="J42" s="416"/>
      <c r="K42" s="416"/>
      <c r="L42" s="416"/>
      <c r="M42" s="416"/>
      <c r="N42" s="416"/>
      <c r="O42" s="416"/>
      <c r="P42" s="416"/>
      <c r="Q42" s="416"/>
      <c r="R42" s="659"/>
      <c r="S42" s="657"/>
    </row>
    <row r="43" spans="1:23" ht="15.75" customHeight="1">
      <c r="A43" s="419"/>
      <c r="B43" s="429"/>
      <c r="C43" s="600"/>
      <c r="D43" s="763" t="s">
        <v>664</v>
      </c>
      <c r="E43" s="155">
        <v>56269</v>
      </c>
      <c r="F43" s="155">
        <v>57240</v>
      </c>
      <c r="G43" s="155">
        <v>57033</v>
      </c>
      <c r="H43" s="155">
        <v>56668</v>
      </c>
      <c r="I43" s="155">
        <v>55828</v>
      </c>
      <c r="J43" s="155">
        <v>54661</v>
      </c>
      <c r="K43" s="155">
        <v>57897</v>
      </c>
      <c r="L43" s="155">
        <v>57540</v>
      </c>
      <c r="M43" s="155">
        <v>56658</v>
      </c>
      <c r="N43" s="155">
        <v>55127</v>
      </c>
      <c r="O43" s="155">
        <v>53312</v>
      </c>
      <c r="P43" s="155">
        <v>50698</v>
      </c>
      <c r="Q43" s="155">
        <v>49853</v>
      </c>
      <c r="R43" s="430"/>
      <c r="S43" s="419"/>
    </row>
    <row r="44" spans="1:23" s="656" customFormat="1" ht="15.75" customHeight="1">
      <c r="A44" s="657"/>
      <c r="B44" s="658"/>
      <c r="C44" s="660"/>
      <c r="D44" s="763" t="s">
        <v>668</v>
      </c>
      <c r="E44" s="155">
        <v>52667</v>
      </c>
      <c r="F44" s="155">
        <v>53223</v>
      </c>
      <c r="G44" s="155">
        <v>52555</v>
      </c>
      <c r="H44" s="155">
        <v>52721</v>
      </c>
      <c r="I44" s="155">
        <v>53693</v>
      </c>
      <c r="J44" s="155">
        <v>53181</v>
      </c>
      <c r="K44" s="155">
        <v>54769</v>
      </c>
      <c r="L44" s="155">
        <v>53790</v>
      </c>
      <c r="M44" s="155">
        <v>52817</v>
      </c>
      <c r="N44" s="155">
        <v>51548</v>
      </c>
      <c r="O44" s="155">
        <v>49969</v>
      </c>
      <c r="P44" s="155">
        <v>48754</v>
      </c>
      <c r="Q44" s="155">
        <v>47886</v>
      </c>
      <c r="R44" s="659"/>
      <c r="S44" s="657"/>
    </row>
    <row r="45" spans="1:23" ht="15.75" customHeight="1">
      <c r="A45" s="419"/>
      <c r="B45" s="432"/>
      <c r="C45" s="600"/>
      <c r="D45" s="763" t="s">
        <v>665</v>
      </c>
      <c r="E45" s="155">
        <v>55029</v>
      </c>
      <c r="F45" s="155">
        <v>55208</v>
      </c>
      <c r="G45" s="155">
        <v>53647</v>
      </c>
      <c r="H45" s="155">
        <v>52474</v>
      </c>
      <c r="I45" s="155">
        <v>52012</v>
      </c>
      <c r="J45" s="155">
        <v>53174</v>
      </c>
      <c r="K45" s="155">
        <v>54223</v>
      </c>
      <c r="L45" s="155">
        <v>53416</v>
      </c>
      <c r="M45" s="155">
        <v>52354</v>
      </c>
      <c r="N45" s="155">
        <v>51442</v>
      </c>
      <c r="O45" s="155">
        <v>50099</v>
      </c>
      <c r="P45" s="155">
        <v>48364</v>
      </c>
      <c r="Q45" s="155">
        <v>47118</v>
      </c>
      <c r="R45" s="430"/>
      <c r="S45" s="419"/>
    </row>
    <row r="46" spans="1:23" ht="15.75" customHeight="1">
      <c r="A46" s="419"/>
      <c r="B46" s="429"/>
      <c r="C46" s="600"/>
      <c r="D46" s="763" t="s">
        <v>667</v>
      </c>
      <c r="E46" s="155">
        <v>49186</v>
      </c>
      <c r="F46" s="155">
        <v>48986</v>
      </c>
      <c r="G46" s="155">
        <v>47479</v>
      </c>
      <c r="H46" s="155">
        <v>46624</v>
      </c>
      <c r="I46" s="155">
        <v>46199</v>
      </c>
      <c r="J46" s="155">
        <v>47329</v>
      </c>
      <c r="K46" s="155">
        <v>47714</v>
      </c>
      <c r="L46" s="155">
        <v>46607</v>
      </c>
      <c r="M46" s="155">
        <v>44919</v>
      </c>
      <c r="N46" s="155">
        <v>43509</v>
      </c>
      <c r="O46" s="155">
        <v>41740</v>
      </c>
      <c r="P46" s="155">
        <v>40138</v>
      </c>
      <c r="Q46" s="155">
        <v>38918</v>
      </c>
      <c r="R46" s="430"/>
      <c r="S46" s="419"/>
    </row>
    <row r="47" spans="1:23" ht="15.75" customHeight="1">
      <c r="A47" s="419"/>
      <c r="B47" s="429"/>
      <c r="C47" s="600"/>
      <c r="D47" s="763" t="s">
        <v>672</v>
      </c>
      <c r="E47" s="155">
        <v>38285</v>
      </c>
      <c r="F47" s="155">
        <v>38926</v>
      </c>
      <c r="G47" s="155">
        <v>38317</v>
      </c>
      <c r="H47" s="155">
        <v>37199</v>
      </c>
      <c r="I47" s="155">
        <v>36144</v>
      </c>
      <c r="J47" s="155">
        <v>35931</v>
      </c>
      <c r="K47" s="155">
        <v>37019</v>
      </c>
      <c r="L47" s="155">
        <v>36252</v>
      </c>
      <c r="M47" s="155">
        <v>35303</v>
      </c>
      <c r="N47" s="155">
        <v>34394</v>
      </c>
      <c r="O47" s="155">
        <v>33376</v>
      </c>
      <c r="P47" s="155">
        <v>32389</v>
      </c>
      <c r="Q47" s="155">
        <v>32065</v>
      </c>
      <c r="R47" s="430"/>
      <c r="S47" s="419"/>
    </row>
    <row r="48" spans="1:23" s="433" customFormat="1" ht="22.5" customHeight="1">
      <c r="A48" s="431"/>
      <c r="B48" s="432"/>
      <c r="C48" s="1511" t="s">
        <v>241</v>
      </c>
      <c r="D48" s="1512"/>
      <c r="E48" s="1512"/>
      <c r="F48" s="1512"/>
      <c r="G48" s="1512"/>
      <c r="H48" s="1512"/>
      <c r="I48" s="1512"/>
      <c r="J48" s="1512"/>
      <c r="K48" s="1512"/>
      <c r="L48" s="1512"/>
      <c r="M48" s="1512"/>
      <c r="N48" s="1512"/>
      <c r="O48" s="1512"/>
      <c r="P48" s="1512"/>
      <c r="Q48" s="1512"/>
      <c r="R48" s="462"/>
      <c r="S48" s="431"/>
    </row>
    <row r="49" spans="1:19" s="433" customFormat="1" ht="13.5" customHeight="1">
      <c r="A49" s="431"/>
      <c r="B49" s="432"/>
      <c r="C49" s="467" t="s">
        <v>472</v>
      </c>
      <c r="D49" s="661"/>
      <c r="E49" s="662"/>
      <c r="F49" s="432"/>
      <c r="G49" s="662"/>
      <c r="H49" s="661"/>
      <c r="I49" s="662"/>
      <c r="J49" s="889"/>
      <c r="K49" s="662"/>
      <c r="L49" s="661"/>
      <c r="M49" s="661"/>
      <c r="N49" s="661"/>
      <c r="O49" s="661"/>
      <c r="P49" s="661"/>
      <c r="Q49" s="661"/>
      <c r="R49" s="462"/>
      <c r="S49" s="431"/>
    </row>
    <row r="50" spans="1:19" s="433" customFormat="1" ht="10.5" customHeight="1">
      <c r="A50" s="431"/>
      <c r="B50" s="432"/>
      <c r="C50" s="1505" t="s">
        <v>425</v>
      </c>
      <c r="D50" s="1505"/>
      <c r="E50" s="1505"/>
      <c r="F50" s="1505"/>
      <c r="G50" s="1505"/>
      <c r="H50" s="1505"/>
      <c r="I50" s="1505"/>
      <c r="J50" s="1505"/>
      <c r="K50" s="1505"/>
      <c r="L50" s="1505"/>
      <c r="M50" s="1505"/>
      <c r="N50" s="1505"/>
      <c r="O50" s="1505"/>
      <c r="P50" s="1505"/>
      <c r="Q50" s="1505"/>
      <c r="R50" s="462"/>
      <c r="S50" s="431"/>
    </row>
    <row r="51" spans="1:19">
      <c r="A51" s="419"/>
      <c r="B51" s="429"/>
      <c r="C51" s="429"/>
      <c r="D51" s="429"/>
      <c r="E51" s="429"/>
      <c r="F51" s="429"/>
      <c r="G51" s="429"/>
      <c r="H51" s="490"/>
      <c r="I51" s="490"/>
      <c r="J51" s="490"/>
      <c r="K51" s="490"/>
      <c r="L51" s="738"/>
      <c r="M51" s="429"/>
      <c r="N51" s="1513">
        <v>42217</v>
      </c>
      <c r="O51" s="1513"/>
      <c r="P51" s="1513"/>
      <c r="Q51" s="1513"/>
      <c r="R51" s="663">
        <v>11</v>
      </c>
      <c r="S51" s="419"/>
    </row>
    <row r="52" spans="1:19">
      <c r="A52" s="449"/>
      <c r="B52" s="449"/>
      <c r="C52" s="449"/>
      <c r="D52" s="449"/>
      <c r="E52" s="449"/>
      <c r="G52" s="449"/>
      <c r="H52" s="449"/>
      <c r="I52" s="449"/>
      <c r="J52" s="449"/>
      <c r="K52" s="449"/>
      <c r="L52" s="449"/>
      <c r="M52" s="449"/>
      <c r="N52" s="449"/>
      <c r="O52" s="449"/>
      <c r="P52" s="449"/>
      <c r="Q52" s="449"/>
      <c r="R52" s="449"/>
      <c r="S52" s="449"/>
    </row>
  </sheetData>
  <mergeCells count="10">
    <mergeCell ref="C16:D16"/>
    <mergeCell ref="C48:Q48"/>
    <mergeCell ref="C50:Q50"/>
    <mergeCell ref="N51:Q51"/>
    <mergeCell ref="L6:Q6"/>
    <mergeCell ref="B1:H1"/>
    <mergeCell ref="C5:D6"/>
    <mergeCell ref="C8:D8"/>
    <mergeCell ref="C15:D15"/>
    <mergeCell ref="E6:K6"/>
  </mergeCells>
  <conditionalFormatting sqref="E7:Q7">
    <cfRule type="cellIs" dxfId="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vt:lpstr>
      <vt:lpstr>20destaque</vt:lpstr>
      <vt:lpstr>21destaque </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 '!Área_de_Impressão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2015-08-28T15:28:00Z</cp:lastPrinted>
  <dcterms:created xsi:type="dcterms:W3CDTF">2004-03-02T09:49:36Z</dcterms:created>
  <dcterms:modified xsi:type="dcterms:W3CDTF">2015-08-28T15:59:02Z</dcterms:modified>
</cp:coreProperties>
</file>